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bookViews>
    <workbookView xWindow="0" yWindow="0" windowWidth="28452" windowHeight="12252"/>
  </bookViews>
  <sheets>
    <sheet name="Нижній Дніпро" sheetId="26" r:id="rId1"/>
  </sheets>
  <externalReferences>
    <externalReference r:id="rId2"/>
  </externalReferences>
  <definedNames>
    <definedName name="_xlnm._FilterDatabase" localSheetId="0" hidden="1">'Нижній Дніпро'!$B$4:$B$119</definedName>
  </definedNames>
  <calcPr calcId="191029"/>
</workbook>
</file>

<file path=xl/calcChain.xml><?xml version="1.0" encoding="utf-8"?>
<calcChain xmlns="http://schemas.openxmlformats.org/spreadsheetml/2006/main">
  <c r="K1" i="26" l="1"/>
  <c r="AJ29" i="26" l="1"/>
  <c r="AJ21" i="26"/>
  <c r="AK70" i="26"/>
  <c r="AJ70" i="26" s="1"/>
  <c r="AJ72" i="26"/>
  <c r="AJ57" i="26"/>
  <c r="AJ45" i="26"/>
  <c r="AJ37" i="26"/>
  <c r="AJ44" i="26"/>
  <c r="AJ39" i="26"/>
  <c r="AJ43" i="26"/>
  <c r="AJ49" i="26"/>
  <c r="AJ78" i="26"/>
  <c r="AJ56" i="26"/>
  <c r="AW55" i="26"/>
  <c r="AS55" i="26"/>
  <c r="AR55" i="26"/>
  <c r="AO55" i="26"/>
  <c r="AJ55" i="26"/>
  <c r="X55" i="26"/>
  <c r="T55" i="26"/>
  <c r="P55" i="26"/>
  <c r="L55" i="26"/>
  <c r="J55" i="26"/>
  <c r="D55" i="26"/>
  <c r="AJ71" i="26"/>
  <c r="AJ64" i="26"/>
  <c r="AJ63" i="26"/>
  <c r="AJ62" i="26"/>
  <c r="AJ61" i="26"/>
  <c r="AJ60" i="26"/>
  <c r="AJ69" i="26"/>
  <c r="AJ68" i="26"/>
  <c r="AJ38" i="26"/>
  <c r="AJ54" i="26"/>
  <c r="AJ53" i="26"/>
  <c r="AJ67" i="26"/>
  <c r="AJ65" i="26"/>
  <c r="AJ77" i="26"/>
  <c r="AJ48" i="26"/>
  <c r="AJ35" i="26"/>
  <c r="AJ40" i="26"/>
  <c r="AJ47" i="26"/>
  <c r="AJ46" i="26"/>
  <c r="AN5" i="26"/>
  <c r="AJ5" i="26"/>
  <c r="AK97" i="26"/>
  <c r="AN97" i="26" s="1"/>
  <c r="AD97" i="26"/>
  <c r="AK106" i="26"/>
  <c r="AN106" i="26" s="1"/>
  <c r="AK103" i="26"/>
  <c r="AN103" i="26" s="1"/>
  <c r="AN4" i="26"/>
  <c r="AJ4" i="26"/>
  <c r="AK32" i="26"/>
  <c r="AN32" i="26" s="1"/>
  <c r="L9" i="26"/>
  <c r="AK9" i="26" s="1"/>
  <c r="AK31" i="26"/>
  <c r="AN31" i="26" s="1"/>
  <c r="AK86" i="26"/>
  <c r="AJ86" i="26" s="1"/>
  <c r="AK98" i="26"/>
  <c r="AJ98" i="26" s="1"/>
  <c r="AK6" i="26"/>
  <c r="AN6" i="26" s="1"/>
  <c r="AK7" i="26"/>
  <c r="AN7" i="26" s="1"/>
  <c r="AJ36" i="26"/>
  <c r="AN82" i="26"/>
  <c r="AJ82" i="26"/>
  <c r="AJ19" i="26"/>
  <c r="AJ89" i="26"/>
  <c r="AJ80" i="26"/>
  <c r="AJ27" i="26"/>
  <c r="AJ34" i="26"/>
  <c r="AJ22" i="26"/>
  <c r="AJ105" i="26"/>
  <c r="AJ106" i="26" l="1"/>
  <c r="AJ97" i="26"/>
  <c r="AJ6" i="26"/>
  <c r="AN86" i="26"/>
  <c r="AJ32" i="26"/>
  <c r="AN9" i="26"/>
  <c r="AJ9" i="26"/>
  <c r="AJ7" i="26"/>
  <c r="AN98" i="26"/>
  <c r="AJ31" i="26"/>
  <c r="AJ103" i="26"/>
  <c r="L10" i="26"/>
  <c r="AK10" i="26" s="1"/>
  <c r="AN10" i="26" l="1"/>
  <c r="AJ10" i="26"/>
</calcChain>
</file>

<file path=xl/sharedStrings.xml><?xml version="1.0" encoding="utf-8"?>
<sst xmlns="http://schemas.openxmlformats.org/spreadsheetml/2006/main" count="3067" uniqueCount="1145">
  <si>
    <t>№</t>
  </si>
  <si>
    <t>Головна водно-екологічна проблема</t>
  </si>
  <si>
    <t>Підпроблема</t>
  </si>
  <si>
    <t xml:space="preserve">Захід 
(згідно Постанови КМУ №  336)
</t>
  </si>
  <si>
    <t>Тип заходу</t>
  </si>
  <si>
    <t>Назва заходу</t>
  </si>
  <si>
    <t>Опис заходу</t>
  </si>
  <si>
    <t xml:space="preserve">Технічний опис </t>
  </si>
  <si>
    <t xml:space="preserve">Суб’єкт господарювання </t>
  </si>
  <si>
    <t>Відновлення руйнувань завданих під час  війни</t>
  </si>
  <si>
    <t xml:space="preserve">Кількість населення, на яку впливатиме захід </t>
  </si>
  <si>
    <t>Річковий басейн</t>
  </si>
  <si>
    <t>Суббасейн</t>
  </si>
  <si>
    <t>Область</t>
  </si>
  <si>
    <t>Район</t>
  </si>
  <si>
    <t xml:space="preserve">Територіальна громада (ТГ) </t>
  </si>
  <si>
    <t>МПзВ чи категорія МПВ</t>
  </si>
  <si>
    <t>Код МПВ/МПзВ</t>
  </si>
  <si>
    <t>Оцінка ризику недосягнення доброго стану МПВ/МПзВ</t>
  </si>
  <si>
    <t>Екологічний стан МПВ або кількісний стан МПзВ</t>
  </si>
  <si>
    <t>Хімічний стан МПВ або МПзВ</t>
  </si>
  <si>
    <t>Зони, які підлягають охороні</t>
  </si>
  <si>
    <t xml:space="preserve">Одиниця виміру </t>
  </si>
  <si>
    <t>Кількість одиниць</t>
  </si>
  <si>
    <t>Вартість інвестицій на одиницю</t>
  </si>
  <si>
    <t>Загальна вартість інвестицій</t>
  </si>
  <si>
    <t>Вартість одиниці експлуатації та обслуговування</t>
  </si>
  <si>
    <t>Загальна вартість експлуатації та обслуговування</t>
  </si>
  <si>
    <t xml:space="preserve">Загальна вартість заходу </t>
  </si>
  <si>
    <t>Вказати дату, на яку були виконані розрахунки в колонках 24-28</t>
  </si>
  <si>
    <t>Програма</t>
  </si>
  <si>
    <t>Джерела фінансування</t>
  </si>
  <si>
    <t>Орган/організація, що відповідає за реалізацію</t>
  </si>
  <si>
    <t>Період реалізації</t>
  </si>
  <si>
    <t xml:space="preserve">Пріоритетність </t>
  </si>
  <si>
    <t xml:space="preserve">Коментарі, джерела інформації </t>
  </si>
  <si>
    <t>Ким запропоновано захід</t>
  </si>
  <si>
    <t>Коли запропоновано захід</t>
  </si>
  <si>
    <t xml:space="preserve">Так / Ні </t>
  </si>
  <si>
    <t xml:space="preserve">тисяч осіб </t>
  </si>
  <si>
    <t>Під ризиком /   Без ризику</t>
  </si>
  <si>
    <t>км</t>
  </si>
  <si>
    <t>га</t>
  </si>
  <si>
    <t>тонн</t>
  </si>
  <si>
    <t xml:space="preserve">інші </t>
  </si>
  <si>
    <t>млн. грн</t>
  </si>
  <si>
    <t xml:space="preserve">млн. грн </t>
  </si>
  <si>
    <t>роки</t>
  </si>
  <si>
    <t>ГВЕП 4</t>
  </si>
  <si>
    <t>8.1.4.</t>
  </si>
  <si>
    <t>Криворізька міська рада</t>
  </si>
  <si>
    <t>ні</t>
  </si>
  <si>
    <t>UA_M5.1.3_0852</t>
  </si>
  <si>
    <t>Без ризику</t>
  </si>
  <si>
    <t>+</t>
  </si>
  <si>
    <t>Дніпропетровська обласна комплексна програма (стратегія) екологічної безпеки та запобігання змінам клімату на 2016-2025 роки</t>
  </si>
  <si>
    <t>Обласний бюджет</t>
  </si>
  <si>
    <t>РОВР у Дніпропетровській області</t>
  </si>
  <si>
    <t>2025-2030</t>
  </si>
  <si>
    <t>Петриківська селищна, Могилівська сільська, Китайгородська сільська ради</t>
  </si>
  <si>
    <t>UA_M5.1.3_0017, UA_M5.1.3_0132 , UA_M5.1.3_0131</t>
  </si>
  <si>
    <t>Новолатівська сільська рада</t>
  </si>
  <si>
    <t>Новомосковська міська рада</t>
  </si>
  <si>
    <t xml:space="preserve">UA_M5.1.3_0134 </t>
  </si>
  <si>
    <t>Перещепинська міська рада</t>
  </si>
  <si>
    <t xml:space="preserve">UA_M5.1.3_0063 </t>
  </si>
  <si>
    <t>Михайлівський СО</t>
  </si>
  <si>
    <t>8.1.4</t>
  </si>
  <si>
    <t>Васильківська селищна рада</t>
  </si>
  <si>
    <t xml:space="preserve">UA_M5.1.3_0352 </t>
  </si>
  <si>
    <t>Апостолівська міська рада</t>
  </si>
  <si>
    <t>UA_M5.1.3_0678</t>
  </si>
  <si>
    <t>Під ризиком</t>
  </si>
  <si>
    <t xml:space="preserve">Під ризиком </t>
  </si>
  <si>
    <t>Магдалинівська селищна рада</t>
  </si>
  <si>
    <t>UA_M5.1.3_0017</t>
  </si>
  <si>
    <t xml:space="preserve">Широківська </t>
  </si>
  <si>
    <t>Магдалинівська та Петриківська селищні ради</t>
  </si>
  <si>
    <t>ГВЕП 1, ГВЕП 2, ГВЕП 3</t>
  </si>
  <si>
    <t>Першотравенське міське житлово-комунальне підприємство</t>
  </si>
  <si>
    <t>Першотравенська міська рада</t>
  </si>
  <si>
    <t xml:space="preserve">UA_M5.1.3_0133 </t>
  </si>
  <si>
    <t xml:space="preserve">Загально-державна програма "Питна вода України",  програми соціально-економічного розвитку громади </t>
  </si>
  <si>
    <t>Державний бюджет, місцевий бюджет, інші джерела, не заборонені законодавством</t>
  </si>
  <si>
    <t>1 (висока)</t>
  </si>
  <si>
    <t>Орієнтовний розрахунок на основі експертної оцінки з вартості очищення (БІО - 200 євро на особу, ТРО -250 євро на особу, курс євро - 40 грн. згідно НБУ)</t>
  </si>
  <si>
    <t>Першотравенська міська рада, РОВР у Дніпропетровській області</t>
  </si>
  <si>
    <t>МКП "Покровводоканал"</t>
  </si>
  <si>
    <t>Покровська міська рада</t>
  </si>
  <si>
    <t xml:space="preserve">UA_M5.1.3_0626 </t>
  </si>
  <si>
    <t>Загально-державна програма "Питна вода України",  Програма соціально-економічного та культурного розвитку Покровської міської територіальної громади Дніпропетровської області</t>
  </si>
  <si>
    <t>Орієнтовний розрахунок на основі експертної оцінки з вартості очищення (БІО - 200 євро на особу, ТРО -250 євро на особу, курс євро - 40 грн. згідно НБУ</t>
  </si>
  <si>
    <t>Покровська міська рада, РОВР у Дніпропетровській області</t>
  </si>
  <si>
    <t>Приведення русел річок у природній стан.</t>
  </si>
  <si>
    <t>Управління комунального господарства та будівництва Павлоградської міської ради</t>
  </si>
  <si>
    <t>Павлоградська міська рада</t>
  </si>
  <si>
    <t xml:space="preserve">UA_M5.1.3_0222 </t>
  </si>
  <si>
    <t>Водоохоронна зона та прибережна захисна смуга</t>
  </si>
  <si>
    <t>Програма охорони навколишнього природного середовища м. Павлограда на 2022-2024 рр.</t>
  </si>
  <si>
    <t>Місцевий бюджет</t>
  </si>
  <si>
    <t>2022-2024</t>
  </si>
  <si>
    <t>Кам'янська міська рада</t>
  </si>
  <si>
    <t xml:space="preserve"> КП "Покровське водопровідно-каналізаційне господарство" Покровської селищної територіальної громади. Форма власності: Комунальна</t>
  </si>
  <si>
    <t>Покровська селищна рада</t>
  </si>
  <si>
    <t>01.01.2023р.</t>
  </si>
  <si>
    <t>Загально-державна програма "Питна вода України",  програми соціально-економічного розвитку Покровської селищної територіальної громади</t>
  </si>
  <si>
    <t>Покровська селищна громада та ін.</t>
  </si>
  <si>
    <t>Орієнтовний розрахунок на основі експертної оцінки з вартості очищення (БІО - 200 євро на особу)</t>
  </si>
  <si>
    <t>Покровська селищна рада, РОВР у Дніпропетровській області</t>
  </si>
  <si>
    <t>У 2023 році, згідно Програми "Питна вода"</t>
  </si>
  <si>
    <t>КП "Синельниківський міський водоканал"ДОР"</t>
  </si>
  <si>
    <t xml:space="preserve">UA_M5.1.3_0493 </t>
  </si>
  <si>
    <t>Загально державна цільова програма "Питна вода України"</t>
  </si>
  <si>
    <t>Орієнтовний розрахунок на основі експертної оцінки з вартості очищення (БІО - 200 євро на особу, ТРО -250 євро на особу, курс євро -40 грн.)</t>
  </si>
  <si>
    <t>КП Новомосковськ водоканал</t>
  </si>
  <si>
    <t xml:space="preserve">UA_M5.1.3_0136 </t>
  </si>
  <si>
    <t>Орієнтовний розрахунок на основі експертної оцінки з вартості очищення (БІО - 200  та ТРО -250 євро на особу)</t>
  </si>
  <si>
    <t>КП Новомосковськ водоканал, РОВР у Дніпропетровській області</t>
  </si>
  <si>
    <t>Будівництво гідротехнічної споруди з накопичення і скидання шахтних вод та інших об’єктів, пов’язаних з реалізацією проекту управління шахтними водами Кривбасу</t>
  </si>
  <si>
    <t>Державне підприємство “Кривбасшахтозакриття”</t>
  </si>
  <si>
    <t xml:space="preserve">План заходів з управління шахтними водами Кривбасу, затверджений розпорядженням Кабінету Міністрів України від 20 грудня 2021 р. № 1802-р </t>
  </si>
  <si>
    <t>Власні та залучені кошти гірничорудних підприємств</t>
  </si>
  <si>
    <t>державне підприємство “Кривбасшахтозакриття”, громадська спілка “Екологічна рада Криворіжжя”, ПАТ “Криворізький залізорудний комбінат”, ПАТ “АрселорМіттал Кривий Ріг”, ПрАТ “Суха Балка”, 
ПрАТ “Центральний гірничо-збагачувальний комбінат”, громадська спілка “Екологічна рада Криворіжжя”</t>
  </si>
  <si>
    <t>2022-2026</t>
  </si>
  <si>
    <t>державне підприємство “Кривбасшахтозакриття”, громадська спілка “Екологічна рада Криворіжжя”,
гірничорудні підприємства</t>
  </si>
  <si>
    <t>КП "Дніпроводоканал" ДМР</t>
  </si>
  <si>
    <t xml:space="preserve">UA_M5.1.3_0001, UA_M5.1.3_0136, UA_M5.1.3_0446 </t>
  </si>
  <si>
    <t>відсутні</t>
  </si>
  <si>
    <t>Дніпровська міська рада</t>
  </si>
  <si>
    <t>Орієнтовний розрахунок на основі експертної оцінки з вартості очищення (БІО - 115 євро на особу ТРО - 138 євро на особу для ЕН більше 100 тис., курс євро - 40 грн.)</t>
  </si>
  <si>
    <t>Регіональний офіс водних ресурсів у Дніпропетровській області, Дніпровська міська рада</t>
  </si>
  <si>
    <t>Орієнтовний розрахунок на основі експертної оцінки з вартості очищення (БІО - 115 євро на особу та ТРО -138 євро на особу для ЕН більше 100 тис. )</t>
  </si>
  <si>
    <t>Регіональний офіс водних ресурсів у Дніпропетровській області, К'амянська міська рада</t>
  </si>
  <si>
    <t>КП "Кривбасводоканал"</t>
  </si>
  <si>
    <t>Орієнтовний розрахунок на основі експертної оцінки з вартості очищення (БІО - 115 євро на особу, ТРО -138 євро на особу для ЕН більше 100 тис. чол.)</t>
  </si>
  <si>
    <t>Регіональний офіс водних ресурсів у Дніпропетровській області, Криворізька міська рада</t>
  </si>
  <si>
    <t>ВУВКГ Марганецьке МР КП</t>
  </si>
  <si>
    <t>Так</t>
  </si>
  <si>
    <t>Марганецька міська рада</t>
  </si>
  <si>
    <t>Орієнтовний розрахунок на основі експертної оцінки з вартості очищення (БІО - 200 євро на особу та ТРО -250 євро на особу, курс євро 40 грн.)</t>
  </si>
  <si>
    <t>Регіональний офіс водних ресурсів у Дніпропетровській області, Марганецька міська рада</t>
  </si>
  <si>
    <t>КП "ПАВЛОГРАДВОДОКАНАЛ"</t>
  </si>
  <si>
    <t>Орієнтовний розрахунок на основі експертної оцінки з вартості очищення (БІО - 115 євро на особу, ТРО - 138 євро на особу для ЕН більше 100 тис. чол.)</t>
  </si>
  <si>
    <t>Регіональний офіс водних ресурсів у Дніпропетровській області</t>
  </si>
  <si>
    <t>КП "Нікопольводоканал"</t>
  </si>
  <si>
    <t>так</t>
  </si>
  <si>
    <t>UA_M5.1.3_0002</t>
  </si>
  <si>
    <t>Ніеопольська міська рада, КП "Нікопольводоканал"</t>
  </si>
  <si>
    <t>Орієнтовний розрахунок на основі експертної оцінки з вартості очищення (БІО - 200 євро на особу, ТРО -250 євро на особу)</t>
  </si>
  <si>
    <t>КП "Тернівське ЖКП</t>
  </si>
  <si>
    <t>Тернівська міська рада, КП "Тернівське ЖКП</t>
  </si>
  <si>
    <t>Орієнтовний розрахунок на основі експертної оцінки з вартості очищення (БІО - 200 та ТРО -250 євро на особу)</t>
  </si>
  <si>
    <t>ДМП ВКГ "ДЗД"</t>
  </si>
  <si>
    <t>КП "Жовтоводський водоканал" ДОР</t>
  </si>
  <si>
    <t>Орієнтовний розрахунок на основі експертної оцінки з вартості очищення (БІО - 200 та ТРО - 250 євро на особу)</t>
  </si>
  <si>
    <t>ПрАТ "ЕНЕРГОРЕСУРСИ"</t>
  </si>
  <si>
    <t>Житлокомплекс КП ПМР</t>
  </si>
  <si>
    <t>П'ятихатська міська рада, Житлокомплекс КП ПМР</t>
  </si>
  <si>
    <t>Фрунзенське ЖКП</t>
  </si>
  <si>
    <t>Широківська селищна рада, Фрунзенське ЖКП</t>
  </si>
  <si>
    <t>БМЕУ</t>
  </si>
  <si>
    <t>БМЕУ, РОВР у Дніпропетровській області</t>
  </si>
  <si>
    <t>Добропільська міська територіальна громада</t>
  </si>
  <si>
    <t>Ні</t>
  </si>
  <si>
    <t>UA_M5.1.3_ 0161</t>
  </si>
  <si>
    <t>березень 2023</t>
  </si>
  <si>
    <t>Олександрівська селищна територіальна громада</t>
  </si>
  <si>
    <t>травень 2023</t>
  </si>
  <si>
    <t>Покровська міська територіальна громада</t>
  </si>
  <si>
    <t>МПВ не визначено</t>
  </si>
  <si>
    <t>8.3.4.</t>
  </si>
  <si>
    <t>Покровське регіональне виробниче управління КП "Компанія "Вода Донбасу", комунальна</t>
  </si>
  <si>
    <t>без ризику</t>
  </si>
  <si>
    <t>Підрядна організація згідно результатів тендеру</t>
  </si>
  <si>
    <t>Покровське регіональне виробниче управління КП "Компанія "Вода Донбасу", Сіверсько-Донецьке БУВР</t>
  </si>
  <si>
    <t>червень 2023</t>
  </si>
  <si>
    <t>Сіверсько-Донецьке басейнове управління водних ресурсів</t>
  </si>
  <si>
    <t>UA_M5.1.3_ 0261</t>
  </si>
  <si>
    <t>Можливо під ризиком</t>
  </si>
  <si>
    <t>Сіверсько-Донецьке БУВР</t>
  </si>
  <si>
    <t>Добропільське виробнче управління водопровідно-каналізаційного господарства  КП "Компанія "Вода Донбасу", комунальна</t>
  </si>
  <si>
    <t>Донецька область</t>
  </si>
  <si>
    <t>Покровський район</t>
  </si>
  <si>
    <t xml:space="preserve">UA_M5.1.3_0162 </t>
  </si>
  <si>
    <t xml:space="preserve">Під ризиком                                        </t>
  </si>
  <si>
    <t>Відсутні</t>
  </si>
  <si>
    <t>Загальнодержавна Програма "Питна вода України", регіональні, місцеві програми соціально-економічного розвитку, Програма відновлення України.</t>
  </si>
  <si>
    <t xml:space="preserve"> Державний, місцевий бюджети, інші бюджети не заборонені законодавством.</t>
  </si>
  <si>
    <t xml:space="preserve">2025-2030 </t>
  </si>
  <si>
    <t>ПКД відсутня, вартість  визначена орієнтовно  на основі експертної оцінки вартості очистки: БІО -200 євро на особу, ТРО - 250 євро на особу, курс євро згідно НБУ - 40 грн.  23,7 х 450  х 40 = 426,6  млн грн.</t>
  </si>
  <si>
    <t>травень, 2023</t>
  </si>
  <si>
    <t>UA_M5.1.3_0164</t>
  </si>
  <si>
    <t>ПКД відсутня, вартість  визначена орієнтовно  на основі експертної оцінки вартості очистки: БІО -200 євро на особу, курс євро згідно НБУ - 40 грн.  6,9 х 200 х 40 = 55,2 млн грн.</t>
  </si>
  <si>
    <t xml:space="preserve">UA_M5.1.3_0148 </t>
  </si>
  <si>
    <t xml:space="preserve">23,0 </t>
  </si>
  <si>
    <t>UA_M5.1.3_0249</t>
  </si>
  <si>
    <t>7,0</t>
  </si>
  <si>
    <t>Волноваський район</t>
  </si>
  <si>
    <t xml:space="preserve">UA_M5.1.3_0279 </t>
  </si>
  <si>
    <t>Без ризику досягнення екологічних цілей</t>
  </si>
  <si>
    <t>3,6</t>
  </si>
  <si>
    <t>Комунальне підприємство "Міська служба єдиного замовника" Курахівської міської ради", комунальна</t>
  </si>
  <si>
    <t>Курахівська МТГ, Комунальне підприємство "Міська служба єдиного замовника" Курахівської міської ради"</t>
  </si>
  <si>
    <t>Курахівська МТГ, Комунальне підприємство "Міська служба єдиного замовника" Курахівської міської ради", Сіверсько-Донецьке БУВР</t>
  </si>
  <si>
    <t>8.1.3.</t>
  </si>
  <si>
    <t>UA_M5.1.3_0221</t>
  </si>
  <si>
    <t>ДІБРІВСЬКИЙ ЗАКАЗНИК, код UA0000202</t>
  </si>
  <si>
    <t>6,8</t>
  </si>
  <si>
    <t>124,1</t>
  </si>
  <si>
    <t>Покровське регіональне виробниче управління КП "Компанія "Вода Донбасу"</t>
  </si>
  <si>
    <t>ФОП Герасименко Сергій Олексійович, приватна</t>
  </si>
  <si>
    <t>Краматорський район</t>
  </si>
  <si>
    <t xml:space="preserve">UA_M5.1.3_0142 </t>
  </si>
  <si>
    <t>ФОП Герасименко Сергій Олексійович</t>
  </si>
  <si>
    <t>Комунальне підприємство "Водоканал" Вугледарської міської ради", комунальна</t>
  </si>
  <si>
    <t xml:space="preserve">Так </t>
  </si>
  <si>
    <t>UA_M5.1.3_0281</t>
  </si>
  <si>
    <t>5,0</t>
  </si>
  <si>
    <t>Вугледарська МТГ, Комунальне підприємство "Водоканал" Вугледарської міської ради"</t>
  </si>
  <si>
    <t>2025-2030)</t>
  </si>
  <si>
    <t>Вугледарська МТГ, Сіверсько-Донецьке БУВР</t>
  </si>
  <si>
    <t>Комунальне підприємство "Благоустрій" Вугледарської міської ради", комунальна</t>
  </si>
  <si>
    <t>2,176</t>
  </si>
  <si>
    <t>ПКД відсутня, вартість  визначена орієнтовно  на основі експертної оцінки вартості очистки.</t>
  </si>
  <si>
    <t>Очеретинська селищна територіальна громада</t>
  </si>
  <si>
    <t>UA_M5.1.3_0225</t>
  </si>
  <si>
    <t>Очеретинська СТГ</t>
  </si>
  <si>
    <t>ПКД відсутня, вартість  визначена орієнтовно  на основі експертної оцінки вартості очистки: БІО -200 євро на особу, курс євро згідно НБУ - 40 грн.  1,1 х 200 х 40 = 8,8 млн грн.</t>
  </si>
  <si>
    <t>Очеретинська СТГ, Сіверсько-Донецьке БУВР</t>
  </si>
  <si>
    <t>UA_M5.1.3_0228</t>
  </si>
  <si>
    <t>ПКД відсутня, вартість  визначена орієнтовно  на основі експертної оцінки вартості очистки: БІО -200 євро на особу, курс євро згідно НБУ - 40 грн.  2,1 х 200 х 40 = 16,8 млн грн.</t>
  </si>
  <si>
    <t>UA_M5.1.3_0229</t>
  </si>
  <si>
    <t>ПКД відсутня, вартість  визначена орієнтовно  на основі експертної оцінки вартості очистки: БІО -200 євро на особу, курс євро згідно НБУ - 40 грн.  1,3 х 200 х 40 = 10,4 млн грн.</t>
  </si>
  <si>
    <t>Мар'їнська міська територіальна громада</t>
  </si>
  <si>
    <t>UA_M5.1.3_0236 або UA_M5.1.3_0243</t>
  </si>
  <si>
    <t>Мар'їнська МТГ</t>
  </si>
  <si>
    <t>ПКД відсутня, вартість  визначена орієнтовно  на основі експертної оцінки вартості очистки: БІО -200 євро на особу, ТРО - 250 євро на особу, курс євро згідно НБУ - 40 грн.  26,0 х 450  х 40 = 468,0 млн грн.</t>
  </si>
  <si>
    <t>Мар'їнська МТГ, Сіверсько-Донецьке БУВР</t>
  </si>
  <si>
    <t>UA_M5.1.3_0246</t>
  </si>
  <si>
    <t>ПКД відсутня, вартість  визначена орієнтовно  на основі експертної оцінки вартості очистки: БІО -200 євро на особу, курс євро згідно НБУ - 40 грн.  3,4 х 200 х 40 = 27,2 млн грн.</t>
  </si>
  <si>
    <t>UA_M5.1.3_0283</t>
  </si>
  <si>
    <t xml:space="preserve"> Державне підприємство "Селидіввугілля" </t>
  </si>
  <si>
    <t xml:space="preserve">   Державне підприємство "Селидіввугілля", Сіверсько-Донецьке БУВР</t>
  </si>
  <si>
    <t>Державне підприємство "Добропіллявугілля-видобуток", державна</t>
  </si>
  <si>
    <t xml:space="preserve"> - </t>
  </si>
  <si>
    <t xml:space="preserve">Державне підприємство "Добропіллявугілля-видобуток" </t>
  </si>
  <si>
    <t>UA_M5.1.3_0161</t>
  </si>
  <si>
    <t>UA_M5.1.3_0148</t>
  </si>
  <si>
    <t>UA_M5.1.3_0141</t>
  </si>
  <si>
    <t xml:space="preserve">Товариство з додатковою відповідальністю "Шахта "Блозерська", приватна </t>
  </si>
  <si>
    <t>UA_M5.1.3_0162</t>
  </si>
  <si>
    <t xml:space="preserve">Товариство з додатковою відповідальністю "Шахта "Блозерська"    </t>
  </si>
  <si>
    <t>Товариство з додатковою відповідальністю "Шахта "Блозерська", Сіверсько-Донецьке БУВР</t>
  </si>
  <si>
    <t xml:space="preserve"> Державна установа "Селидівська виправна колонія 82", державна</t>
  </si>
  <si>
    <t>Державна установа "Селидівська виправна колонія 82"</t>
  </si>
  <si>
    <t>Приватне акціонерне товариство "Збагачувальна фабрика "Україна", приватна</t>
  </si>
  <si>
    <t xml:space="preserve">Приватне акціонерне товариство "Збагачувальна фабрика "Україна"  </t>
  </si>
  <si>
    <t>Приватне акціонерне товариство "Збагачувальна фабрика "Україна", Сіверсько-Донецьке БУВР</t>
  </si>
  <si>
    <t>Комунальне підприємство "Великоновосілківський комунхоз", комунальна</t>
  </si>
  <si>
    <t>Великоновосілківська селищна територіальна громада, Комунальне підприємство "Великоновосілківський комунхоз"</t>
  </si>
  <si>
    <t>ПКД відсутня, вартість  визначена орієнтовно  на основі експертної оцінки вартості очистки: БІО -200 євро на особу, курс євро згідно НБУ - 40 грн.  5,9 х 200 х 40 = 47,2 млн грн.</t>
  </si>
  <si>
    <t>Великоновосілківська селищна територіальна громада, Сіверсько-Донецьке БУВР</t>
  </si>
  <si>
    <t>1.Назва: КП "Водоканал" Кам'янсько-Дніпровської МР ЗО
2.ЄДРПОУ: 37692873
3. Код водокористувача:  230318 
4.Інформація щодо роботи КОС (згідно звіту за 2021 рік): відведено зворотних (стічних) вод за рік, тис.куб.м.  
- усього: 63,0
- без очистки: 0
- недостатньо-очищених: 63,0
- нормативно-чистих (без очистки): 0
- нормативно-очищених на очисних спорудах: 0
- біологічної очистки: 0
- фізико-хімічної очистки: 0
- механічної: 0
- потужність очисних споруд, після очищення яких зворотні (стічні) води скидаються у водні об'єкти: 730,0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</si>
  <si>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Комунальне підприємство "Водоканал" Кам'янсько-Дніпровської міської ради Василівського району Запорізької області</t>
  </si>
  <si>
    <t>Запорізька область</t>
  </si>
  <si>
    <t>Василівський район</t>
  </si>
  <si>
    <t>UA_М5.1.3_0002</t>
  </si>
  <si>
    <t>UA0000106 - Каховське вдсх.</t>
  </si>
  <si>
    <t xml:space="preserve">Загальнодержавна цільова соціальна програма "Питна вода України",
 "Питна вода Запорізької області" 
"Регіональна програма будівництва, реконструкції, модернізації об'єктів інфраструктури, соціально-культурного та екологічного призначення по Запорізькій області".
</t>
  </si>
  <si>
    <t xml:space="preserve">Державний бюджет, місцевий бюджет, 
інші джерела, не заборонені законодавством.
</t>
  </si>
  <si>
    <t>КП "Водоканал" Кам'янсько-Дніпровської МР ЗО,
Кам'янсько-Дніпровська міська громада</t>
  </si>
  <si>
    <t>ПКД відсутня. Вартість розрахункова на основі експертної оцінки з розрахунку КОС БІО - 200 євро на особу, КОС ТРО - 250 євро на особу).
Курс євро по даним НБУ на 24.05.2023
складає 39,4 грн.</t>
  </si>
  <si>
    <t>БУВР річок Приазов'я, Департамент захисту довкілля, Запорізька обласна рада, лист Департаменту  захисту довкілля Запорізької облдержадміністрації.</t>
  </si>
  <si>
    <t>1.Назва: КП "ОБЛВОДОКАНАЛ" ЗОР (Таврійський експлуатаційний цех водопостачання та водовідведення) м. Дніпрорудне
2.ЄДРПОУ: 03327115
3. Код водокористувача:  231220 
4.Інформація щодо роботи КОС (згідно звіту за 2022 рік): відведено зворотних (стічних) вод за рік, тис.куб.м.  
- усього: 743,8
- без очистки: 0
- недостатньо-очищених: 743,8
- нормативно-чистих (без очистки): 0
- нормативно-очищених на очисних спорудах: 0
- біологічної очистки: 0
- фізико-хімічної очистки: 0
- механічної: 0
- потужність очисних споруд, після очищення яких зворотні (стічні) води скидаються у водні об'єкти: 6752,0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</si>
  <si>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Комунальне підприємство "ОБЛВОДОКАНАЛ" ЗОР (Таврійський експлуатаційний цех водопостачання та водовідведення)
м. Дніпрорудне</t>
  </si>
  <si>
    <t>UA0000037 - Калинівське вдсх.</t>
  </si>
  <si>
    <t>Загальнодержавна цільова соціальна програма "Питна вода України",
 "Питна вода Запорізької області" 
"Регіональна програма будівництва, реконструкції, модернізації об'єктів інфраструктури, соціально-культурного та екологічного призначення по Запорізькій області".
.</t>
  </si>
  <si>
    <t xml:space="preserve">Державний бюджет, місцевий бюджет, інші джерела, не заборонені законодавством.
</t>
  </si>
  <si>
    <t xml:space="preserve">КП "ОБЛВОДОКАНАЛ" ЗОР (Таврійський експлуатаційний цех водопостачання та водовідведення)
 м. Дніпрорудне, Дніпрорудненська міська громада
</t>
  </si>
  <si>
    <t>ПКД відсутня. Вартість розрахункова на основі експертної оцінки з розрахунку КОС БІО - 200 євро на особу, КОС ТРО - 250 євро на особу).
Курс євро по даним НБУ на 24.05.23023
складає 39,4 грн.</t>
  </si>
  <si>
    <t>БУВР річок Приазов'я,
Департамент захисту довкілля, Запорізька обласна рада</t>
  </si>
  <si>
    <t>1.Назва: КП "Комунсервіс" ГМР ЗО м. Гуляйполе
2.ЄДРПОУ: 35235989
3. Код водокористувача:  231455
4.Інформація щодо роботи КОС (згідно звіту за 2021 рік): відведено зворотних (стічних) вод за рік, тис.куб.м.  
- усього: 83,0
- без очистки: 0
- недостатньо-очищених: 0
- нормативно-чистих (без очистки): 0
- нормативно-очищених на очисних спорудах: 83,0
- біологічної очистки: 83,0
- фізико-хімічної очистки: 0
- механічної: 0
- потужність очисних споруд, після очищення яких зворотні (стічні) води скидаються у водні об'єкти: 580,8
у тому числі тих, що забезпечують нормативну очистку: 580,8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</si>
  <si>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Комунальне підприємство "Комунсервіс"</t>
  </si>
  <si>
    <t>Пологівський район</t>
  </si>
  <si>
    <t>UA_M5.1.3_0325</t>
  </si>
  <si>
    <t>230,5</t>
  </si>
  <si>
    <t>КП "Комунсервіс", Гуляйпільська ТГ</t>
  </si>
  <si>
    <t>БУВР річок Приазов'я, Пологівська РДА, 
КП "Комунсервіс"</t>
  </si>
  <si>
    <t>КП "ВОДОКАНАЛ",
державна власність/власність ТГ</t>
  </si>
  <si>
    <t>Запорізька 
область</t>
  </si>
  <si>
    <t>Запорізький район</t>
  </si>
  <si>
    <t xml:space="preserve">UA_M5.1.3_0002 </t>
  </si>
  <si>
    <t>Природний заповідник код  Каховське водосховище код UA0000106</t>
  </si>
  <si>
    <t>Загальнодержавна цільова соціальна програма "Питна вода України",
 "Питна вода Запорізької області" 
"Регіональна програма будівництва, реконструкції, модернізації об'єктів інфраструктури, соціально-культурного та екологічного призначення по Запорізькій області".
Інвестиційна програма 
КП "Водоканал".</t>
  </si>
  <si>
    <t>Кошти державного бюджету, місцевого бюджету, інші кошти не заборонені законодавством</t>
  </si>
  <si>
    <t>КП "Водоканал"</t>
  </si>
  <si>
    <t>ПКД відсутня. Вартість розрахункова на основі експертної оцінки з розрахунку КОС БІО - 115 євро на особі, КОС ТРО - 138 євро на особу це для міст з ЕН більше 100 тис.)</t>
  </si>
  <si>
    <t>КП "ОБЛВОДОКАНАЛ" (Василівський експлуатаційний цех водопостачання та водовідведення),
державна власність</t>
  </si>
  <si>
    <t xml:space="preserve">Так 
</t>
  </si>
  <si>
    <t>Природний заповідник - Каховське водосховище код UA0000106</t>
  </si>
  <si>
    <t xml:space="preserve">305,0
</t>
  </si>
  <si>
    <t>Василівська ТГ</t>
  </si>
  <si>
    <t xml:space="preserve">2025- 2030 </t>
  </si>
  <si>
    <t xml:space="preserve">ПКД відсутня. Вартість розрахункова на основі експертної оцінки з розрахунку КОС БІО - 200 євро на особу, КОС ТРО - 250 євро на особу)
На КОС надходять зливові води з двох населених пунктів 
м. Василівка та 
смт Степногірськ.
По даним  Державної екологічної  інспекції Південного округу (Запорізька та Херсонська області) станом на 10.03.2023р.  загальні збитки завдані довкіллю та природним ресурсам України  Очисні споруди Василівського ЕЦВВ КП "Облводоканал" за межами с. Верхня Криниця Василівського району Запорізької області (випуск №1) складають 
10,445 тис. грн/добу (забруднення водних об'єктів) 
</t>
  </si>
  <si>
    <t>Запорізька 
обласна рада,
 Василівська РДА</t>
  </si>
  <si>
    <t>Загальні (обовʼязкові) дані про оператора КОС:
1. Балансоутримувач: Головне комунальне підприємство водопровідно-каналізаційного господарства "Міськводоканал" Пологівської  міської ради, Запорізької області 
2. Код ЄДРПОУ: 32359252
3. Код водокористувача: 230325
4. Інформація щодо роботи КОС  (на 01.01.2022 року)
відведено зворотних (стічних) вод за рік, тис. куб. м.
- усього: 441,0
- без очистки: 0
- недостатньо-очищених:425,4
- нормативно-чистих (без очистки): 15,6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обʼєкти: 2562,0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</si>
  <si>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Головне комунальне підприємство  водопровідно-каналізаційного господарства "Міськводоканал" Пологівської міської ради  комунальна власність/власність ТГ</t>
  </si>
  <si>
    <t xml:space="preserve">Так  </t>
  </si>
  <si>
    <t>Запорізька  область</t>
  </si>
  <si>
    <t>UA_M5.1.3_0518</t>
  </si>
  <si>
    <t xml:space="preserve">329,8
</t>
  </si>
  <si>
    <t xml:space="preserve">Кошти державного бюджету, місцевого бюджету інші кошти не заборонені   законодавством </t>
  </si>
  <si>
    <t>Пологівська ТГ</t>
  </si>
  <si>
    <t xml:space="preserve">ПКД відсутня. Вартість розрахункова на основі експертної оцінки з розрахунку КОС БІО - 200 євро на особі, КОС ТРО - 250 євро на особу
Звіт про використання води за 2021 р.
КП "Міськводока-нал"
Пологівської МР
</t>
  </si>
  <si>
    <t>КП "Міськводока-нал"
Пологівської МР,
БУВР річок Приазов'я.</t>
  </si>
  <si>
    <t>Загальні (обовʼязкові) дані про оператора КОС:
1. Балансоутримувач:Комунальне підприємство "Оріхівський водоканал"Оріхівської  міської ради Запорізької області 
2. Код ЄДРПОУ: 39972828
3. Код водокористувача: 232348
4. Інформація щодо роботи КОС  (на 01.01.2022 року)
відведено зворотних (стічних) вод за рік, тис. куб. м.
- усього: 141,1
- без очистки: 0
- недостатньо-очищених: 141,1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обʼєкти: 1186,0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</si>
  <si>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Комунальне підприємство "Оріхівський водоканал" Оріхівської міської ради  комунальна власність/власність ТГ
</t>
  </si>
  <si>
    <t>14,3</t>
  </si>
  <si>
    <t>UA_M5.1.3_0519</t>
  </si>
  <si>
    <t>253,5</t>
  </si>
  <si>
    <t xml:space="preserve">Загальнодержавна цільова соціальна програма "Питна вода України",
 "Питна вода Запорізької області" 
"Регіональна програма будівництва, реконструкції, модернізації об'єктів інфраструктури, соціально-культурного та екологічного призначення по Запорізькій області"
</t>
  </si>
  <si>
    <t xml:space="preserve">Кошти державного бюджету, місцевого бюджету інші кошти не заборонені  законодавством </t>
  </si>
  <si>
    <t>Оріхівська ТГ</t>
  </si>
  <si>
    <t>ПКД відсутня. Вартість розрахункова на основі експертної оцінки з розрахунку КОС БІО - 200 євро на особі, КОС ТРО - 250 євро на особу)</t>
  </si>
  <si>
    <t xml:space="preserve"> Департамент захисту довкілля Запорізької облдержадміністрації </t>
  </si>
  <si>
    <t>Балансоутримувач -   КП "Облводоканал" ЗОР (Вільнянський експлуатаційний цех водопостачання та водовідведення м. Вільнянськ).                                                                
Код ЄДРПОУ -  03327115                                  
 Код водокористувача - 232610       
 Інформація щодо роботи КОС: ( на 01.01.2022)  
Відведено зворотних (стічних) вод за рік, тис. куб. м.
- усього: 276,0; 
- без очистки: 0; 
- недостатньо очищених:  0
- нормативно-очищених на очисних спорудах: 276,0:
- біологічної очистки: 276,0;
 - фізіко-хімічної: 0.                                                 
Потужність  очисних споруд, після очищення яких зворотні (стічні) води скидаються у водні об'єкти: 3650,0; 
у тому числі тих, що забезпечують нормативну очистку: 3650,0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</si>
  <si>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КП "Облводоканал" ЗОР (Вільнянський експлуатаційний цех водопостачання та водовідведення м. Вільнянськ), 
комунальна власність/ТГ</t>
  </si>
  <si>
    <t>Запорізький
район</t>
  </si>
  <si>
    <t>UA_M5.1.3_0508</t>
  </si>
  <si>
    <t>добрий</t>
  </si>
  <si>
    <t>Загальнодержавна цільова соціальна програма "Питна вода України",
 "Питна вода Запорізької області" 
"Регіональна програма будівництва, реконструкції, модернізації об'єктів інфраструктури, соціально-культурного та екологічного призначення по Запорізькій області".
Проект " Каналізаційні очисні споруди 
м. Вільнянськ Запорізької області - реконструкція"</t>
  </si>
  <si>
    <t>Державний бюджет,  місцевий бюджет, обласний бюджет, інші не заборонені  законом кошти, інвестиційні проекти, бюджет громади</t>
  </si>
  <si>
    <t>Департамент капітального будівництва Запорізької обласної державної адміністрації</t>
  </si>
  <si>
    <t>2 (середня)</t>
  </si>
  <si>
    <t>ПКД відсутня. Вартість розрахункова на основі експертної оцінки з розрахунку КОС БІО - 200 євро на особі, КОС ТРО - 250 євро на особу)
ПКД застаріле, потребує коригування</t>
  </si>
  <si>
    <t xml:space="preserve">КП "Облводоканал" ЗОР (Вільнянський експлуатаційний цех водопостачання та водовідведення 
м. Вільнянськ)          
</t>
  </si>
  <si>
    <t>Балансоутримувач -   КП "Облводоканал" ЗОР (Вільнянський експлуатаційний цех водопостачання та водовідведення смт Новомиколаївка).                                                               
 Код ЄДРПОУ -  03327115                                  
 Код водокористувача - 232610       
 Інформація щодо роботи КОС: ( на 01.01.2022)  
Відведено зворотних (стічних) вод за рік, тис. куб. м.
- усього:  36,7; 
- без очистки: 0; 
- недостатньо очищених 0;
- нормативно-очищених на очисних спорудах: 36,7:
- біологічної очистки: 36,7;
 - фізіко-хімічної: 0.                                                 
Потужність  очисних споруд, після очищення яких зворотні (стічні) води скидаються у водні об'єкти: 146,0
у тому числі тих, що забезпечують нормативну очистку: 146,0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</si>
  <si>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КП "Облводо-
канал" ЗОР (Вільнянський експлуатаційний цех водопостачання та водовідведення
смт Новомиколаївка).      
комунальна власність/ТГ</t>
  </si>
  <si>
    <t>UA_M5.1.3_0379</t>
  </si>
  <si>
    <t xml:space="preserve">Загальнодержавна цільова соціальна програма "Питна вода України",
 "Питна вода Запорізької області" 
"Регіональна програма будівництва, реконструкції, модернізації об'єктів інфраструктури, соціально-культурного та екологічного призначення по Запорізькій області". </t>
  </si>
  <si>
    <t>Державний бюджет,  місцевий бюджет, обласний бюджет, інші не заборонені законом кошти, інвестиційні проекти, бюджет громади</t>
  </si>
  <si>
    <t>КП "Облводоканал" ЗОР</t>
  </si>
  <si>
    <t>ПКД відсутня. Вартість розрахункова на основі експертної оцінки з розрахунку КОС БІО - 200 євро на особу)</t>
  </si>
  <si>
    <t xml:space="preserve">КП "Облводоканал" ЗОР (Вільнянський експлуатаційний цех водопостачання та водовідведення  смт Новомиколаївка)          
</t>
  </si>
  <si>
    <t xml:space="preserve">Олександрійське ВКГ
ОКВП "Дніпро-Кіровоград"
</t>
  </si>
  <si>
    <t xml:space="preserve">ні
</t>
  </si>
  <si>
    <t xml:space="preserve">Кіровоградська область
</t>
  </si>
  <si>
    <t xml:space="preserve">Олександрійський район
</t>
  </si>
  <si>
    <t xml:space="preserve">UA_M5.1.3_0741 
</t>
  </si>
  <si>
    <t xml:space="preserve">під ризиком
</t>
  </si>
  <si>
    <t xml:space="preserve"> +</t>
  </si>
  <si>
    <t xml:space="preserve"> 15.03.2023</t>
  </si>
  <si>
    <t>Загальнодержавна програма "Питна вода України", стратегія розвитку  Кіровоградської області на 2021-2027 роки , програми соціально-економічного розвитку територіальних громад області</t>
  </si>
  <si>
    <t xml:space="preserve"> Державний бюджет,  обласний бюджет, місцевий бюджет  та інші джерела фінансування не заборонені законом</t>
  </si>
  <si>
    <t>Олександрійська  міська рада Олександрійського району Кіровоградської області</t>
  </si>
  <si>
    <t xml:space="preserve">2025-2030 
</t>
  </si>
  <si>
    <t>висока (1)</t>
  </si>
  <si>
    <t>Проектно-кошторисна документація відсутня, Загальна вартість орієнтовна з  експертного розрахунку вартості очистки:  БІО -200 та  ТРО - 250 євро на особу.</t>
  </si>
  <si>
    <t xml:space="preserve">2023 рік
</t>
  </si>
  <si>
    <t xml:space="preserve"> +
</t>
  </si>
  <si>
    <t xml:space="preserve">15.03.2023
</t>
  </si>
  <si>
    <t xml:space="preserve">2025-2030 
</t>
  </si>
  <si>
    <t>Проектно-кошторисна документація відсутня, Загальна вартість орієнтовна з  експертного розрахунку вартості очистки:   БІО - 200 євро на особу.</t>
  </si>
  <si>
    <t xml:space="preserve">Знам’янське ВКГ
ОКВП "Дніпро-Кіровоград"
</t>
  </si>
  <si>
    <t xml:space="preserve">22,0
</t>
  </si>
  <si>
    <t xml:space="preserve">Кропивницький район
</t>
  </si>
  <si>
    <t xml:space="preserve">UA_M5.1.3_0735
</t>
  </si>
  <si>
    <t>під ризиком</t>
  </si>
  <si>
    <t xml:space="preserve">15,0
</t>
  </si>
  <si>
    <t>Знамянська  міська рада Кропивницького району Кіровоградської області</t>
  </si>
  <si>
    <t xml:space="preserve">2025-2030
</t>
  </si>
  <si>
    <t>Проектно-кошторисна документація відсутня, вартість виконання робіт орієнтовна, в розрахунку:   БІО -200, ТРО - 250 євро на особу</t>
  </si>
  <si>
    <t xml:space="preserve">Новопразьке комунальне підприємство
</t>
  </si>
  <si>
    <t xml:space="preserve">7,0
</t>
  </si>
  <si>
    <t>Новопразька селищна рада Олександрійського району Кіровоградської області</t>
  </si>
  <si>
    <t>8.3.1.</t>
  </si>
  <si>
    <t xml:space="preserve">Проведення комплексу заходів щодо відновлення (поліпшення) гідромофологічних характеристик водотоку:                                                                                                                                  - відновлення вільної течії річки;                                                                                                          - регулювання внутрішньоводоймової динаміки вод;                                                                    - корегування морфометричних показників річки;                                                                          - обмеження надходження  в річку забруднюючих речовин з поверхневим притоком з прилеглих територій;
- управління гідротехнічними спорудами (екологічно адаптований режим експлуатації ГТС);
- покращення неперервності потоку для міграції  біоти, водяної рослинності, планктону тощо;                                                                                                                                         -покращення варіативності глибини та ширини  річки;                                                             - висадка дерев та іншої рослинності на заплаві.
</t>
  </si>
  <si>
    <t xml:space="preserve">Протяжність ділянки відновлення річки  до її природнього стану –   12,8 км  (на ділянці річки спостерігаються застійні явища, замулення, зарослість чагарниковою рослинністю, що в свою чергу призводить до погіршення умов для розвитку біорізноманіття).                                                                                                                     Створення штучних  гравійних перекатів .                                                                                                            Облаштування обвідних каналів для наносів.
Кількість перешкод, що потребують реконструкції або демонтажу  –1 шт.                                                ( внаслідок тривалого часу експлуатації не виконують функцію режиму регулювання водного току річки, знаходяться в аварійному стані)                                                                                                            Кількість (переходів), що потребують облаштування - 2 шт.                                                          Видалення інвазійних видів  водної рослинності або дерев/ кущів з корінням з русла річки.                                 
  </t>
  </si>
  <si>
    <t xml:space="preserve">Новопразька  селищна рада                                               Олександрійського району                     Кіровоградської області
</t>
  </si>
  <si>
    <t>Кіровоградська область</t>
  </si>
  <si>
    <t>Олександрійський район</t>
  </si>
  <si>
    <t>Стратегія розвитку  Кіровоградської області на 2021-2027 роки , програми соціально-економічного розвитку територіальних громад області</t>
  </si>
  <si>
    <t>Місцевий, обласний, державний бюджети, інші не заборонені законом кошти, інвестиційні проєкти</t>
  </si>
  <si>
    <t>15 вересня 2022 року</t>
  </si>
  <si>
    <t xml:space="preserve">Проведення комплексу заходів щодо відновлення (поліпшення) гідромофологічних характеристик водотоку:                                                                                                                        - відновлення вільної течії річки;                                                                                                              - регулювання внутрішньоводоймової динаміки вод;                                                                      - корегування морфометричних показників річки;                                                                         - обмеження надходження  в річку забруднюючих речовин з поверхневим притоком з прилеглих територій;
- управління гідротехнічними спорудами (екологічно адаптований режим експлуатації ГТС);
- покращення неперервності потоку для міграції  біоти, водяної рослинності, планктону тощо;                                                                                                                                                                             - висадка дерев та іншої рослинності на заплаві.
</t>
  </si>
  <si>
    <t xml:space="preserve">Протяжність ділянки відновлення річки  до її природнього стану –   36,0 км  (на ділянці річки спостерігаються застійні явища, замулення, зарослість чагарниковою рослинністю, що в свою чергу призводить до погіршення умов для розвитку біорізноманіття).                                                                                                                        Створення штучних гравійних перекатів .                                                                                                            Облаштування обвідних каналів для наносів.
Кількість перешкод, що потребують реконструкції – 3 шт. ( внаслідок тривалого часу експлуатації не виконують функцію режиму регулювання водного току річки, знаходяться в аварійному стані)                                                                                                                       Кількість (переходів), що потребують облаштування - 6 шт.                                                                             Видалення інвазійних видів  водної рослинності або дерев/ кущів з корінням з русла річки.                                 
</t>
  </si>
  <si>
    <t xml:space="preserve">Олександрійська міська рада   Новопразька  селищна рада                                               Олександрійського району                     Кіровоградської області
</t>
  </si>
  <si>
    <t xml:space="preserve">UA_M5.1.3_0742    UA_M5.1.3_0738   UA_M5.1.3_0739
</t>
  </si>
  <si>
    <t xml:space="preserve">Олександрійська міська рада, Новопразька  селищна рада                                               Олександрійського району                     Кіровоградської області
</t>
  </si>
  <si>
    <t>Проектно-кошторисна документація відсутня, вартість виконання робіт орієнтовна.</t>
  </si>
  <si>
    <t xml:space="preserve">Олександрійська міська рада,   Новопразька  селищна рада                                               Олександрійського району                     Кіровоградської області
</t>
  </si>
  <si>
    <t>14 вересня 2022 року</t>
  </si>
  <si>
    <t xml:space="preserve">Проведення комплексу заходів щодо відновлення (поліпшення) гідромофологічних характеристик водотоку:                                                                                                                - відновлення вільної течії річки;                                                                                                     - регулювання внутрішньоводоймової динаміки вод;                                                      - корегування морфометричних показників річки;                                                                   - обмеження надходження  в річку забруднюючих речовин з поверхневим притоком з прилеглих територій.
- управління гідротехнічними спорудами (екологічно адаптований режим експлуатації ГТС);
- покращення неперервності потоку для міграції  біоти, водяної рослинності, планктону тощо;                                                                                     
</t>
  </si>
  <si>
    <t xml:space="preserve">Протяжність ділянки відновлення річки  до її природнього стану –   1,18 км  (на ділянці річки спостерігаються застійні явища, замулення, зарослість чагарниковою рослинністю, що в свою чергу призводить до погіршення умов для розвитку біорізноманіття).                                                                                                                      Видалення інвазійних видів  водної рослинності або дерев/ кущів з корінням з русла річки.                                                                                                                                                                 Розширення поперечного перерізу русла річки.                       
</t>
  </si>
  <si>
    <t xml:space="preserve">Олександрійська міська рада                                             Олександрійського району                     Кіровоградської області
</t>
  </si>
  <si>
    <t>UA_M5.1.3_0741</t>
  </si>
  <si>
    <t xml:space="preserve"> </t>
  </si>
  <si>
    <t xml:space="preserve">Олександрійська міська рада                                                Олександрійського району                     Кіровоградської області
</t>
  </si>
  <si>
    <t>Виготовлена проектно-кошторисна документація у цінах 2021 року. Вартість з урахуванням індексу інфляції 1,266.</t>
  </si>
  <si>
    <t>03 жовтня 2022 року</t>
  </si>
  <si>
    <t xml:space="preserve">Проведення комплексу заходів щодо відновлення (поліпшення) гідромофологічних характеристик водотоку  на території дендрологічного парку "Веселі Боковеньки":
- регулювання внутрішньоводоймової динаміки вод;  - коригування морфометричних показників річки; 
- управління гідротехнічними спорудами (екологічно адаптований режим експлуатації ГТС);
- покращення неперервності потоку для міграції  біоти, водяної рослинності, планктону тощо;   - інтродукція у водойму видів гідробіонтів, які мають ландшафтно-естетичну значущість і виконують самоочисні функції ( глечики жовті, латаття біле та інші).                                                                                  
</t>
  </si>
  <si>
    <t xml:space="preserve">Протяжність ділянки відновлення – 3,1 км (на ділянці річки спостерігаються застійні явища, замулення,  відсутність водотоку,  що в свою чергу призводить до погіршення умов для розвитку біорізноманіття).                                                                                      Видалення інвазійних видів  водної рослинності або дерев/ кущів з корінням з русла річки.                                                                                                                                          Розширення поперечного перерізу русла річки.                                                                                            Створення природніх нерівностей у прибережній зоні.                               
</t>
  </si>
  <si>
    <t>UA_M5.1.3_0822</t>
  </si>
  <si>
    <t>Території дендрологічного парку загальнодержавного значення «Веселі Боковеньки»</t>
  </si>
  <si>
    <t>Долинська міська рада  Кропивницького району  Кіровоградської області</t>
  </si>
  <si>
    <t>Екологічне покращення території парку. У 2019 році проведена оцінка впливу на довкіля. Проектно-кошторисна документація відсутня, вартість виконання робіт орієнтовна.</t>
  </si>
  <si>
    <t>27 вересня 2022 року</t>
  </si>
  <si>
    <t>Проведення робіт із реконструкції аварійних гідротехнічних споруд на Олександрійському водосховищі побудованого на річці Інгулець на території Олександрівської міської територіальної громади Кіровоградської області з метою недопущення виникнення надзвичайних ситуацій, пов’язаних з водним фактором.                                                                                                                                                                               -забезпечення регулювання витрат по р.Інгулець;                                                                         - забезпечення роботи  каналу Дніпро-Інгулець;                                                                                                                                   - покращення якості води для зрошення сільськогосподарських культур Інгулецької зрошувальної системи;                                                                                                                            - покращення (відновлення)  конструкцій для компенсації раптових перепадів величини стоку, для зменшення швидкості та забезпечення захисту.</t>
  </si>
  <si>
    <t xml:space="preserve">Модифікація (реконструкція) гідротехнічної споруди:
- гребля (незадовільний стан має значні дефекти)                                                                                                                               - сигментні затвори (незадовільний стан)                                                                                              - електромеханічне обладнання  (незадовільний стан )                                                                                           - льодозахисна споруда (зруйнована)
</t>
  </si>
  <si>
    <t xml:space="preserve">UA_M5.1.3_0740      </t>
  </si>
  <si>
    <t>ГТС</t>
  </si>
  <si>
    <t xml:space="preserve">1 (висока)
</t>
  </si>
  <si>
    <t xml:space="preserve">Загроза виникнення надзвичайної ситуації  Проектно-кошторисна документація відсутня, вартість виконання робіт орієнтовна. </t>
  </si>
  <si>
    <t>10 жовтня 2022</t>
  </si>
  <si>
    <t>8.3.2; 8.3.3</t>
  </si>
  <si>
    <t>8.1.1., 8.1.2., 8.1.3</t>
  </si>
  <si>
    <t>Загальні (обов’язкові) дані про оператора КОС:
1. Балансоутримувач: Комунальне підприємство  «Снігурівський комунальник»
2. Код ЄДРПОУ: 36895353
3. Код водокористувача: 480347
4. Інформація щодо роботи КОС  (на 01.01.2022 року)
відведено зворотних (стічних) вод на поля фільтрації за рік, млн куб. м.
- усього: 0,0903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0,0903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0,146</t>
  </si>
  <si>
    <t>Комунальне підприємство  «Снігурівський комунальник»</t>
  </si>
  <si>
    <t>Миколаївська область</t>
  </si>
  <si>
    <t>Баштанський район</t>
  </si>
  <si>
    <t>Загальнодержавна Програма "Питна вода України", обласні, регіональні програми соціально-економічного розвитку</t>
  </si>
  <si>
    <t xml:space="preserve">Кошти державного та  місцевого бюджетів та інші бюджети не заборонені законодавством </t>
  </si>
  <si>
    <t>Управління капітального будівництва Миколаївської обласної адміністрації, виконавчі органи Снігурівської міської ради</t>
  </si>
  <si>
    <t xml:space="preserve">2025 - 2030  </t>
  </si>
  <si>
    <t xml:space="preserve">ПКД потребує коригування. Орієнтовний розрахунок на основі експертної оцінки з вартості очищення (БІО - 200 євро на особу, ТРО - 250 євро на особу) </t>
  </si>
  <si>
    <t>Управління екології та природних ресурсів Миколаївської обласної військової адміністрації</t>
  </si>
  <si>
    <t xml:space="preserve">5 вересня 2022 року </t>
  </si>
  <si>
    <t>Загальні (обов’язкові) дані про оператора КОС:
1. Балансоутримувач: Казанківська селищна рада
2. Код ЄДРПОУ: 04375292
3. Код водокористувача: 481095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</si>
  <si>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Казанківська селищна рада</t>
  </si>
  <si>
    <t>Управління капітального будівництва Миколаївської обласної адміністрації, виконавчі органи Казанківської селищної ради</t>
  </si>
  <si>
    <t xml:space="preserve">8 березня 2023 року </t>
  </si>
  <si>
    <t>Орієнтовний розрахунок на основі експертної оцінки з вартості очищення (БІО - 200 євро на особу). Захід враховуює очистку зворотних (стічних) вод Державної установи "Казанківська виправна колонія (№ 93)».</t>
  </si>
  <si>
    <t>Загальні (обов’язкові) дані про оператора КОС:
1. Балансоутримувач: Комунальне підприємство "Послуги -2" Березнегуватської селищної ради
2. Код ЄДРПОУ: 36194514
3. Код водокористувача: 480734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</si>
  <si>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Березнегуватська селищна рада</t>
  </si>
  <si>
    <t>Управління капітального будівництва Миколаївської обласної адміністрації, виконавчі органи Березнегуватської селищної ради</t>
  </si>
  <si>
    <t xml:space="preserve">7 березня 2023 року </t>
  </si>
  <si>
    <t>КП ПОР "Полтававодоканал"
Очисні каналізаційні споруди
м.Карлівка</t>
  </si>
  <si>
    <t>Полтавська
 область</t>
  </si>
  <si>
    <t>Загальнодержавна Програма "Питна вода України", регіональні, обласні програми соціально-економічного розвитку</t>
  </si>
  <si>
    <t xml:space="preserve"> Державний, місцевий бюджети, інші бюджети не заборонені законом</t>
  </si>
  <si>
    <t>КП ПОР "Полтававодоканал", Карлівська ТГ</t>
  </si>
  <si>
    <t>1(висока)</t>
  </si>
  <si>
    <t>ПКД відсутнє. Орієнтовна вартість згідно експертних розрахунків вартості очищення (БІО -200 євро на особу, ТРО - 250 євро на особу)</t>
  </si>
  <si>
    <t xml:space="preserve"> Карлівська ТГ, РОВР у Полтавській області, 
КП ПОР "Полтававодоканал"</t>
  </si>
  <si>
    <t>Проведення робіт із розчищення русла річки від надмірної рослинності та мулу з обовʼязковим збереженням природних морфологічних характеристик русла, берегів</t>
  </si>
  <si>
    <t>Орієнтовна протяжність ділянки розчистки - 60 км, будівництво 14 штучних піщаних перекатів</t>
  </si>
  <si>
    <t>Кобеляцька міська, Нехворощанська, Михайлівська сільські ради Полтавського району Полтавської області</t>
  </si>
  <si>
    <t>Полтавська область</t>
  </si>
  <si>
    <t>Полтавський район</t>
  </si>
  <si>
    <t xml:space="preserve">Програма "Довкілля 2022-2027" </t>
  </si>
  <si>
    <t>Державний, місцевий, обласний фонд ОНПС, інші джерела</t>
  </si>
  <si>
    <t>Комунальні підприємства міст, що відповідають за благоустрій (існуючі або створені).
Приватні підприємства, що мають дозвіл на виконання відповідних робіт, структурні підрозділи ОДА</t>
  </si>
  <si>
    <t>2(середня)</t>
  </si>
  <si>
    <t>ДБ 12,900
ОФ ОНПС 10,8</t>
  </si>
  <si>
    <t>Департамент екології та природних ресурсів ПОВА</t>
  </si>
  <si>
    <t>Проведення робіт із розчищення русла річки від надмірної рослинності та мулу з обов’язковим збереженням природних морфологічних характеристик русла, берегів</t>
  </si>
  <si>
    <t>Вільхуватська  сільська рада Чутівської селищної ТГ Полтавського району Полтавської області</t>
  </si>
  <si>
    <t xml:space="preserve"> + </t>
  </si>
  <si>
    <t xml:space="preserve">Програма "Довкілля 2022-2027" ФОНПС у Полтавській області </t>
  </si>
  <si>
    <t>Чутівська селищна ТГ</t>
  </si>
  <si>
    <t>Експертиза проведена, ОВД відсутнє, необхідно проведення 
коригування ПКД</t>
  </si>
  <si>
    <t>Чутівська селищна ТГ, 
РОВР у Полтавській 
області</t>
  </si>
  <si>
    <t>Загальні (обов’язкові) дані про оператора КОС:
1. Балансоутримувач: Дочірнє підприємство Лозоваводосервіс Комунального підприємства "Теплоенерго" Лозівської міської ради Харківської області
2. Код ЄДРПОУ: 41451855
3. Код водокористувача: 632132
4. Інформація щодо роботи КОС  (на 01.01.2023 року)
відведено зворотних (стічних) вод за рік, млн куб. м.
- усього: 1,183
- без очистки: 
- недостатньо-очищених: 
- нормативно-чистих (без очистки): 0
- нормативно-очищених на очисних спорудах: 1,183
- біологічної очистки: 1,183
- фізико-хімічної очистки: 0
- механічна: 0
- потужність очисних споруд, після очищення яких зворотні (стічні) води скидаються у водні об’єкти: 13,505
у тому числі тих, що забезпечують нормативну очистку:  13,505</t>
  </si>
  <si>
    <t xml:space="preserve"> Дочірнє підприємство Лозоваводосервіс Комунального підприємства "Теплоенерго" Лозівської міської ради Харківської області</t>
  </si>
  <si>
    <t xml:space="preserve">ні </t>
  </si>
  <si>
    <t>Харківська область</t>
  </si>
  <si>
    <t>Лозівський район</t>
  </si>
  <si>
    <t xml:space="preserve">1.Загальнодержавна Програма "Питна вода України",
2. Стратегія розвитку Харківської області на період 2021-2027 роки (затверджена рішенням Харківської обласної ради  від 27.02.2020 року.№1196-VII; XXIII сесія VII скликання.
3. Комплексна програма охорони навколишнього природного середовища Харківської області на 2021-2027 роки. Затверджена рішенням Харківської обласної ради  від 24 грудня 2020 р №9-VIII;
II сесія VIII скликання.
</t>
  </si>
  <si>
    <t xml:space="preserve">Кошти державного бюджету, місцевого бюджету інші кошти не заборонені законодавством </t>
  </si>
  <si>
    <t>Лозівська міська рада</t>
  </si>
  <si>
    <t>ПКД відсутнє. Вартість реконструкції розрахована на основі експертних висновків щодо очистки стічних вод: БІО -  200 євро на особу, ТРО - 250 євро на особу.</t>
  </si>
  <si>
    <t>Управління житлово-комунального господарства та будівництва Лозівської міської ради</t>
  </si>
  <si>
    <t>24.04.2023 року№ 869</t>
  </si>
  <si>
    <t>Загальні (обов’язкові) дані про оператора КОС:
1. Балансоутримувач: Комунальне підприємство "Тепловодсервіс" Лозівської міської ради Харківської області
2. Код ЄДРПОУ: 37346355
3. Код водокористувача: 631929
4. Інформація щодо роботи КОС  (на 01.01.2023 року)
відведено зворотних (стічних) вод за рік, млн куб. м.
- усього: 0,0741
- без очистки: 0
- недостатньо-очищених: 0,0741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об’єкти: 1,533
у тому числі тих, що забезпечують нормативну очистку: 0</t>
  </si>
  <si>
    <t>КП   "Тепловодсервіс" власність Лозівської  ТГ</t>
  </si>
  <si>
    <t xml:space="preserve">Кошти державного бюджету, місцевого бюджету інші кошти </t>
  </si>
  <si>
    <t>Лозівська міська  ТГ</t>
  </si>
  <si>
    <t>ПКД відсутнє. Вартість реконструкції розрахована на основі експертних висновків щодо очистки стічних вод: БІО -  200 євро на особу,</t>
  </si>
  <si>
    <t>24.04.2023 року № 869</t>
  </si>
  <si>
    <t>Загальні (обов’язкові) дані про оператора КОС:
1. Балансоутримувач: Первомайське  Комунальне підприємство Тепломережі» Первомайська міська рада. Лозівський район, Харківської області
2. Код ЄДРПОУ: 31679569
3. Код водокористувача: 632220
4. Інформація щодо роботи КОС  (на 01.01.2023 року)
відведено зворотних (стічних) вод за рік, млн куб. м.
- усього: 0,735
- без очистки: 0
- недостатньо-очищених: 0,735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об’єкти: 7,4825
у тому числі тих, що забезпечують нормативну очистку: 0</t>
  </si>
  <si>
    <t xml:space="preserve"> Первомайське  Комунальне підприємство Тепломережі» Первомайська міська рада</t>
  </si>
  <si>
    <t>Державний, обласний бюджети, інші бюджети не заборонені законом</t>
  </si>
  <si>
    <t>Первомайська  міська ТГ</t>
  </si>
  <si>
    <t>Виконавчим комітетом Первомайської міської ради Харківської області</t>
  </si>
  <si>
    <t>10.04.23 року лист №01-23/997. Виконавчий комітет міської  ради</t>
  </si>
  <si>
    <t>Загальні (обов’язкові) дані про оператора КОС:
1. Балансоутримувач: Красноградське Комунальне підприємство «Водоканал»  Засновники: Красноградська районна рада, Красноградська міська рада, Наталинська сільська рада. 
2. Код ЄДРПОУ: 05466186
3. Код водокористувача: 630381
4. Інформація щодо роботи КОС  (на 01.01.2023 року)
відведено зворотних (стічних) вод за рік, млн куб. м.
- усього: 0,3433
- без очистки: 0
- недостатньо-очищених: 0,3433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обʼєкти: 2,847
у тому числі тих, що забезпечують нормативну очистку: 0</t>
  </si>
  <si>
    <t xml:space="preserve"> Красноградське Комунальне підприємство «Водоканал»  Засновники: Красноградська районна рада, Красноградська міська рада, Наталинська сільська рада. </t>
  </si>
  <si>
    <r>
      <rPr>
        <sz val="11"/>
        <color indexed="8"/>
        <rFont val="Calibri"/>
        <family val="2"/>
        <charset val="204"/>
      </rPr>
      <t>22,7</t>
    </r>
    <r>
      <rPr>
        <sz val="11"/>
        <color indexed="14"/>
        <rFont val="Calibri"/>
        <family val="2"/>
        <charset val="204"/>
      </rPr>
      <t xml:space="preserve">
</t>
    </r>
  </si>
  <si>
    <t>Красноградський район</t>
  </si>
  <si>
    <t xml:space="preserve">1.Загальнодержавна Програма "Питна вода України",
2. Стратегія розвитку Харківської області на період 2021-2027 роки (затверджена рішенням Харківської обласної ради  від 27.02.2020 року.№1196-VII; XXIII сесія VII скликання.
3. Комплексна програма охорони навколишнього природного середовища Харківської області на 2021-2027 роки. Затверджена рішенням Харківської обласної ради  від 24 грудня 2020 р №9-VIII;
II сесія VIII скликання.
</t>
  </si>
  <si>
    <t xml:space="preserve">Державний бюджет, обласний
бюджет,
співфінансування територіальних громад, гранти,  інші джерела не заборонені законодавством </t>
  </si>
  <si>
    <t>Красноградська районна рада, Красноградська міська та Наталинська сільська ради</t>
  </si>
  <si>
    <t xml:space="preserve">Красноградська районна, Красноградська міська, Наталинська сільська ради. </t>
  </si>
  <si>
    <t xml:space="preserve">07.04.2023 року  лист №02-38/67 Красноградської
районної ради
</t>
  </si>
  <si>
    <t>Загальні (обов’язкові) дані про оператора  Водопостачання :
1. Балансоутримувач: .Кегичівське Комунальне підприємство "Кегичівка Сервіс-Плюс" Кегичівської селищної ради
2. Код ЄДРПОУ: 36870763
3. Код водокористувача: 631884
4. Інформація щодо роботи КОС  (на 01.01.2023 року)
відведено зворотних (стічних) вод за рік, млн куб. м.
- усього: 0,0147
- без очистки: 0,0147  (водовідведення в вигріб)
- недостатньо-очищених: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обʼєкти:
у тому числі тих, що забезпечують нормативну очистку: 0</t>
  </si>
  <si>
    <t>Кегичівське Комунальне 
підприємство
"Кегичівка Сервіс-
Плюс"</t>
  </si>
  <si>
    <t xml:space="preserve">1.Загальнодержавна Програма "Питна вода України",
2. Стратегія розвитку Харківської області на період 2021-2027 роки (затверджена рішенням Харківської обласної ради  від 27.02.2020року.№1196-VII; XXIII сесія VII скликання.
3. Комплексна програма охорони навколишнього природного середовища Харківської області на 2021-2027 роки. Затверджена рішенням Харківської обласної ради  від 24 грудня 2020 р №9-VIII;
II сесія VIII скликання.
</t>
  </si>
  <si>
    <t>Кегичівська 
селищна
рада</t>
  </si>
  <si>
    <t>ПКД відсутнє. Вартість реконструкції розрахована на основі експертних висновків щодо очистки стічних вод: БІО -  200 євро на особу</t>
  </si>
  <si>
    <t>Кегичівська селищна рада</t>
  </si>
  <si>
    <t>лист від 04.04.2023 
№04-15/977</t>
  </si>
  <si>
    <t>Загальні (обов’язкові) дані про оператора  Водопостачання :
1. Балансоутримувач: Сахновщинське комунальне водоканалізаційне підприємство 
2. Код ЄДРПОУ: 32226924
3. Код водокористувача: 631945
4. Інформація щодо роботи КОС  (на 01.01.2023 року)
відведено зворотних (стічних) вод за рік, млн куб. м.
- усього: 0,0307
- без очистки: 0,0307  (водовідведення в накопичувачі)
- недостатньо-очищених: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обʼєкти:
у тому числі тих, що забезпечують нормативну очистку: 0</t>
  </si>
  <si>
    <t>Сахновщинське комунальне
водоканалізаційне
підприємство</t>
  </si>
  <si>
    <t xml:space="preserve">1.Загальнодержавна Програма "Питна вода України",
2. Стратегія розвитку Харківської області на період 2021-2027 роки (затверджена рішенням Харківської обласної ради  від 27.02.2020 року.№1196-VII; XXIII сесія VII скликання.
3. Комплексна програма охорони навколишнього природного середовища Харківської області на 2021-2027 роки. Затверджена рішенням Харківської обласної ради  від 24 грудня 2020 р №9-VIII;
II сесія VIII скликання.
4. Стратегія розвитку Сахновщинської селищної громади до 2027 року. Затверджена 30 березня 2023 року; XXIX сесія VIII скликання.
</t>
  </si>
  <si>
    <t>Сахновщинська 
селищна
рада</t>
  </si>
  <si>
    <t>ПКД відсутнє. Вартість реконструкції розрахована на основі експертних висновків щодо очистки стічних вод: БІО -  200 євро на особу.</t>
  </si>
  <si>
    <t>Сахновщинська 
селищна рада</t>
  </si>
  <si>
    <t>Лист від 02.05.2023 
№1849/02.10-10</t>
  </si>
  <si>
    <t>Загальні (обов’язкові) дані про оператора КОС:
1. Балансоутримувач: Міське комунальне підприємство «Виробниче управління водопровідно-каналізаційного господарства м. Херсона"
2. Код ЄДРПОУ: 03355726
3. Код водокористувача: 650234
4. Інформація щодо роботи КОС  (на 01.01.2022 року)
відведено зворотних (стічних) вод за рік, млн куб. м.
- усього: 15,685
- без очистки: 0
- недостатньо-очищених: 0
- нормативно-чистих (без очистки): 0
- нормативно-очищених на очисних спорудах: 15,685
- біологічної очистки: 15,685
- фізико-хімічної очистки: 0
- механічна: 0
- потужність очисних споруд, після очищення яких зворотні (стічні) води скидаються у водні об’єкти: 73,000
у тому числі тих, що забезпечують нормативну очистку: 0</t>
  </si>
  <si>
    <t>МКП "ВУВКГ м. Херсона", комунальна власність ТГ</t>
  </si>
  <si>
    <t xml:space="preserve">так
</t>
  </si>
  <si>
    <t>Херсонська область</t>
  </si>
  <si>
    <t>Херсонський район</t>
  </si>
  <si>
    <t xml:space="preserve"> Річка Вірьовчина впадає в Рукав Кошова</t>
  </si>
  <si>
    <t>Природний заповідник, код UA0000192</t>
  </si>
  <si>
    <t>Загальнодержавна цільова соціальна програма "Питна вода України", регіональні, обласні, місцеві програми соціально-економічного розвитку територіальних громад</t>
  </si>
  <si>
    <t>Кошти державного бюджету, місцевого бюджету інші кошти не заборонені законодавством</t>
  </si>
  <si>
    <t>Херсонська МТГ</t>
  </si>
  <si>
    <t>Внаслідок військових дій  КОС були пошкоджені. Розрахунок орієнтовний, БІО -115 євро на особу, ТРО - 138 євро на особу, курс євро згідно НБУ - 40 грн.</t>
  </si>
  <si>
    <t>МКП "ВУВКГ м. Херсона", Херсонська МТГ</t>
  </si>
  <si>
    <t>Загальні (обов’язкові) дані про оператора КОС:
1. Балансоутримувач: Комунальне виробниче управління "Бериславський водоканал"
2. Код ЄДРПОУ: 32647208
3. Код водокористувача: 650241
4. Інформація щодо роботи КОС  (на 01.01.2022 року)
відведено зворотних (стічних) вод на поля фільтрації за рік, млн куб. м.
- усього: 0,151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води скидаються у водні об’єкти: 0
у тому числі тих, що забезпечують нормативну очистку:0                                                                                                                             - потужність очисних споруд, після очищення яких зворотні (стічні) води відводяться на поля зрошення, рельєф місцевості, поля фільтрації - 2,5 (Після реконструкції буде здійснюватись  скид у Каховське водосховище)</t>
  </si>
  <si>
    <t xml:space="preserve"> Комунальне виробниче управління "Бериславський водоканал"</t>
  </si>
  <si>
    <t>Бериславський район</t>
  </si>
  <si>
    <t>Бериславська міська територіальна громада</t>
  </si>
  <si>
    <t>Розрахунок орієнтовний, БІО - 200 євро на особу, ТРО - 250 євро на особу, курс євро згідно НБУ - 40 грн.</t>
  </si>
  <si>
    <t>Комунальне виробниче управління "Бериславський водоканал", Бериславська міська територіальна громада, БУВР нижнього Дніпра</t>
  </si>
  <si>
    <t xml:space="preserve">Загальні (обов’язкові) дані про оператора КОС:
1. Балансоутримувач: Комунальне  підприємство "Міський водоканал"
2. Код ЄДРПОУ: 32218122
3. Код водокористувача: 650235
4. Інформація щодо роботи КОС  (на 01.01.2022 року)
відведено зворотних (стічних) вод  за рік, млн куб. м.
- усього: 2,67
- без очистки: 0
- недостатньо-очищених: 2,67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-9,125,                                                                                                           у накопичувачі та вигреби: </t>
  </si>
  <si>
    <t>Комунальне  підприємство "Міський водоканал"</t>
  </si>
  <si>
    <t>Каховський район</t>
  </si>
  <si>
    <t>Новокаховська міська територіальна громада</t>
  </si>
  <si>
    <t>Комунальне  підприємство "Міський водоканал"(інформація потребує уточнення після деокупації), Новокаховська міська територіальна громада(інформація потребує уточнення після деокупації), БУВР нижнього Дніпра</t>
  </si>
  <si>
    <t xml:space="preserve">Загальні (обов’язкові) дані про оператора КОС:
1. Балансоутримувач: КВУ "Каховський водоканал"
2. Код ЄДРПОУ: 19236260
3. Код водокористувача: 650236
4. Інформація щодо роботи КОС  (на 01.01.2022 року)
відведено зворотних (стічних) вод  за рік, млн. куб. м.
- усього: 1,6039
- без очистки: 0
- недостатньо-очищених: 0
- нормативно-чистих (без очистки): 0
- нормативно-очищених на очисних спорудах: 0
- біологічної очистки: 1,6039
- фізико-хімічної очистки: 0
- механічна - 0
- потужність очисних споруд, після очищення яких зворотні (стічні) води скидаються у водні об’єкти: 0
у тому числі тих, що забезпечують нормативну очистку:0                                                                                                                         - потужність очисних споруд, після очищення яких зворотні (стічні) води відводяться на поля зрошення, рельєф місцевості, поля фільтрації - 5,913,                                                                                                           у накопичувачі та вигреби: </t>
  </si>
  <si>
    <t xml:space="preserve"> КВУ "Каховський водоканал"</t>
  </si>
  <si>
    <t>Каховська міська територіальна громада</t>
  </si>
  <si>
    <t xml:space="preserve"> КВУ "Каховський водоканал"(інформація потребує уточнення після деокупації), Каховська міська територіальна громада(інформація потребує уточнення після деокупації), БУВР нижнього Дніпра</t>
  </si>
  <si>
    <t xml:space="preserve">Загальні (обов’язкові) дані про оператора КОС:
1. Балансоутримувач: : Комунальне підприємство "Гопри - Водоканал"
2. Код ЄДРПОУ: 36904404
3. Код водокористувача: 652004
4. Інформація щодо роботи КОС  (на 01.01.2022 року)
відведено зворотних (стічних) вод на поля фільтрації за рік, млн куб. м.
- усього: 0,15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об’єкти: 0
у тому числі тих, що забезпечують нормативну очистку:0                                                                                                                          - потужність очисних споруд, після очищення яких зворотні (стічні) води відводяться на поля зрошення, рельєф місцевості, поля фільтрації -2,5 (Після будівництва буде здійснюватись скид у рук. Кінка) </t>
  </si>
  <si>
    <t>Комунальне підприємство "Гопри - Водоканал"</t>
  </si>
  <si>
    <t>Скадовський район</t>
  </si>
  <si>
    <t>Голопристанська міська територіальна громада</t>
  </si>
  <si>
    <t xml:space="preserve"> Комунальне підприємство "Гопри - Водоканал"(інформація потребує уточнення після деокупації), Голопристанська міська територіальна громада(інформація потребує уточнення після деокупації), БУВР нижнього Дніпра</t>
  </si>
  <si>
    <t xml:space="preserve">Загальні (обовʼязкові) дані про оператора КОС:
1. Балансоутримувач: : Комунальне підприємство «ВИСОКОПІЛЬСЬКИЙ КОМУНСЕРВІС»
2. Код ЄДРПОУ: 37411497
3. Код водокористувача: 652091
4. Інформація щодо роботи КОС  (на 01.01.2022 року)
відведено зворотних (стічних) вод на поля фільтрації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об’єкти: 0
у тому числі тих, що забезпечують нормативну очистку:0                                                                                                                          - потужність очисних споруд, після очищення яких зворотні (стічні) води відводяться на поля зрошення, рельєф місцевості, поля фільтрації -0 (Після будівництва буде здійснюватись скид у Каховське водосховище) </t>
  </si>
  <si>
    <t xml:space="preserve"> Комунальне підприємство «ВИСОКОПІЛЬСЬКИЙ КОМУНСЕРВІС»</t>
  </si>
  <si>
    <t>Високопільська  територіальна громада</t>
  </si>
  <si>
    <t xml:space="preserve">Кошти обласного бюджету </t>
  </si>
  <si>
    <t>2023-2024</t>
  </si>
  <si>
    <t>Розрахунок орієнтовний, БІО - 200 євро на особу,  курс євро згідно НБУ - 40 грн.</t>
  </si>
  <si>
    <t xml:space="preserve"> Комунальне підприємство «ВИСОКОПІЛЬСЬКИЙ КОМУНСЕРВІС», Бериславська територіальна громада</t>
  </si>
  <si>
    <t>ГВЕП 5</t>
  </si>
  <si>
    <t>8.2.1.</t>
  </si>
  <si>
    <t>Тампонаж недіючих свердловин,  здійснюється з метою ліквідації загрози забруднення підземних водоносних горизонтів та ґрунтів, а також недопущення надзвичайних ситуацій, оскільки на Херсонщині підземні води є джерелом питного водопостачання.</t>
  </si>
  <si>
    <t>Херсонська МТГ
МКП "ВУВКГ м. Херсона"</t>
  </si>
  <si>
    <t>липень 2020</t>
  </si>
  <si>
    <t>Програма "Екологія"</t>
  </si>
  <si>
    <t>МКП "ВУВКГ м. Херсона"</t>
  </si>
  <si>
    <t>28 квітня 2023</t>
  </si>
  <si>
    <t>1. Кількість каналізаційних очисних систем (КОС)
- факт / план : 0/1
2. Спосіб очищення зворотних (стічних) вод
- факт - без очистки  (відсутні)
- план - МЕХ(1)/БІО(2)
3. Потужність споруд після, яких стічні води відводяться у масив поверхневих  вод (МПВ)
- факт –  відсутні
- план – 0,8 тис м3/добу ( 0,292 млн м3/рік)  
4. Залишковий осад (мул)
- факт - відсутній
- план - очищення (вивіз на с/г поля.)
5. Зливова каналізація (КД) - вода колекторно-дренажа (дощова і тала)
- факт -  відсутня
- план -  будівництво, додаткове очищення КД
6. Доступ до санітарії (підключення населення до КОС (%) кількість  абонентів (населення) територіальної громади (ТГ)
- факт -  0 % / 0 тис. чоловік
- план -  100 %  /  5,7 тис. чоловік. 
7. Кліматична нейтральність
- план -  будівництво мережі та КОС з використанням сучасного енергозберігаючого обладнання.</t>
  </si>
  <si>
    <t>1. Кількість каналізаційних очисних систем (КОС)
- факт / план : 1/1
2. Спосіб очищення зворотних (стічних) вод
- факт - біологічний
- план-  МЕХ(1)/БІО(2)/ТРО (3)
3. Потужність споруд після, яких стічні води відводяться у масив поверхневих  вод (МПВ)
- факт – 7,8 тис. м3/добу (2,847 млн м3/рік)
- план –  7,8 тис м3/добу (2,847 млн м3/рік) 
4. Залишковий осад (мул)
- факт - неочищений (складування)
- план - очищення, використання
5. Зливова каналізація (КД) - вода колекторно-дренажа (дощова і тала)
- факт -відсутня
- план - будівництво, додаткове очищення КД.
6. Доступ до санітарії (підключення населення до КОС (%) кількість  абонентів (населення) територіальної громади (ТГ)
- факт -  28 %  / 6,383 тис. чоловік
- план - 100 %  / 22,7 тис. чоловік
7. Кліматична нейтральність
-факт - використання застарілого насосного обладнання
- план - в рамках проєкту реконструкції очисних споруд передбачається будівництво компактної сучасної технологічної лінії  очистки вод виробничою потужністю 2500 м3/добу</t>
  </si>
  <si>
    <t>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3. Потужність споруд після, яких стічні води відводяться у масив поверхневих  вод (МПВ)
- факт – 20,5 тис. м3/добу (7,4825 млн м3/рік)
- план –  10 тис м3/добу (3,65 млн м3/рік).
4. Залишковий осад (мул)
- факт - неочищений (складування)
- план -  зневоднений, використання.
5. Зливова каналізація (КД) - вода колекторно-дренажа (дощова і тала)
- факт - немає 
- план -будівництво, додаткове очищення
6. Доступ до санітарії (підключення населення до КОС (%) кількість  абонентів (населення) територіальної громади (ТГ)
- факт - 79,6   %  / 22,693 тис. чоловік 
- план - 100   %  /  29,5 тис. чоловік  
7. Кліматична нейтральність
-факт - використання застарілого насосного обладнання
- план -  реконструкція повітродувної станції  та аеротенків каналізаційних очисних споруд, впровадження реагентної дефосфорації стоку.</t>
  </si>
  <si>
    <t xml:space="preserve">Приведення рівня води в річці у природній стан. Відновлення природних перекатів 20шт Проведення комплексу заходів щодо відновлення (поліпшення) гідромофологічних характеристик водотоку:
- управління наносами (видалення донних відкладів);
- покращення неперервності потоку для міграції біоти тощо
- управління рослинністю (механічне видалення дерев, кущів)  </t>
  </si>
  <si>
    <t xml:space="preserve">Розчистка русла - 16,1 км                                                                                                                                        Загальний обсяг донних відкладень 316,6 тис.м3                                                          Влаштування ГТС - 20 шт (відновлення природніх перекатів, з використанням геотюбів заповненими видаленим піском) </t>
  </si>
  <si>
    <t>Збільшення акумулюючого обсягу водойми та збільшення його рівня, Проведення комплексу заходів щодо відновлення гідроморфологічних зарактеристи водойми; управління наносами (видалення донних наносів)</t>
  </si>
  <si>
    <t>Розчистка 663 м, відновлення та укріплення існуючої дамби в тому числі відновлення дорожнього покриття поверху дамби 280м, прочистка переливних споруд 2 ши, Обсяг видалення мулу 19,411 тис.м3</t>
  </si>
  <si>
    <t xml:space="preserve">Розчистка русла річки з метою збільшення проточності русла в межах міста. Проведення комплексу заходів щодо відновлення (поліпшення) гідромофологічних характеристик водотоку:
- управління наносами (видалення донних відкладів);
- покращення неперервності потоку для міграції біоти тощо
- управління рослинністю (механічне видалення дерев, кущів)  </t>
  </si>
  <si>
    <t>Розчистка русла річки з метою збільшення проточності русла в межах міста. Проведення комплексу заходів щодо відновлення (поліпшення) гідромофологічних характеристик водотоку: управління наносами (видалення донних відкладів;  управління рослинністю (механічне видалення дерев та кущів)</t>
  </si>
  <si>
    <t>Розчистка русла річки з метою збільшення проточності русла в межах міста. Проведення комплексу заходів щодо відновлення (поліпшення) гідромофологічних характеристик водотоку: управління наносами (видалення донних відкладів;   управління рослинністю (механічне видалення дерев та кущів)</t>
  </si>
  <si>
    <t>Розчистка русла - 9,225 км. Площа водного дзеркала 45,8 га, середня глибина розчистки 2,5 м, влаштування пішохідних переходів через річку 2 шт, Капітальний ремонт існуючих дамб 2 шт</t>
  </si>
  <si>
    <t xml:space="preserve"> 1. Балансоутримувач: Першотравенське міське житлово-комунальне підприємство
     2. Код ЄДРПОУ: 32598423
     3. Код водокористувача: 120113
     4. Інформація щодо роботи КОС  (на 01.01.2022 року)
відведено зворотних (стічних) вод за рік, тис. куб. м.
     - усього: 1166,5
     - без очистки: 0
     - недостатньо-очищених: 0
     - нормативно-чистих (без очистки): 0
     - нормативно-очищених на очисних спорудах: Х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1202,9</t>
  </si>
  <si>
    <t>КП "Синельниківський міський водоканал"ДОР", РОВР у Дніпропетровскій області</t>
  </si>
  <si>
    <t xml:space="preserve">1. Кількість каналізаційних очисних систем (КОС) 
     - факт - 1
     - план - 1
2. Спосіб очищення зворотних (стічних) вод
     - факт - МЕХ(1)/БІО (2)
     - план -МЕХ(1)/БІО(2)/ТРО (третинна) 
3. Потужність споруд після, яких стічні води відводяться у МПВ
     - факт - 25 тис. м3/добу (9,1 млн м3/рік)
     - план - 25 тис м3/добу (9,1 млн м3/рік)
4. Залишковий осад (мул)
     - факт - неочищений без зневоднення подається на мулові майданчики для висушування та складування;
     - план - зневоднення мулу з його обробкою та можливістю подальшого використання.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43% / 30,023 тис. чоловік
     - план - 100%/  69,8 тис чоловік
7. Кліматична нейтральність
     - факт - використання застарілого  обладнання
     - план - використання сучасного енргозберігаючого обладнання.
</t>
  </si>
  <si>
    <t>Зменшення максимального обсягу акумуляції шахтних вод у ставку-накопичувачу до 6 млн. куб. метрів, зменшення фільтрації шахтних вод в підземні водоносні горизонти на 3-5 млн. куб. метрів на рік; досягнення показників вмісту хлоридів на момент закінчення промивання русла р. Інгулець на рівні, що відповідає вимогам чинного законодавства: 500 міліграмів на куб. дециметр - у разі використання води з р. Інгулець для зрошувальних робіт; 350 міліграмів на куб. дециметр - у разі використання води з р. Інгулець для потреб господарського та питного водопостачання</t>
  </si>
  <si>
    <t>Без ризику          Без ризику              Під ризиком</t>
  </si>
  <si>
    <t>Без ризику           Під ризиком</t>
  </si>
  <si>
    <t xml:space="preserve">UA_M5.1.3_0744, UA_M5.1.3_0697  UA_M5.1.3_0704 </t>
  </si>
  <si>
    <t>Під ризиком       Під ризиком       Без ризику</t>
  </si>
  <si>
    <t>UA_M5.1.3_0584, UA_M5.1.3_0557</t>
  </si>
  <si>
    <t>Під ризиком        Під ризиком</t>
  </si>
  <si>
    <t>UA_M5.1.3_0001  UA_M5.1.3_0498 UA_M5.1.3_0493  UA_M5.1.3_0133</t>
  </si>
  <si>
    <t>Без ризику           Без ризику           Без ризику           Без ризику</t>
  </si>
  <si>
    <t xml:space="preserve">UA_M5.1.3_0744 </t>
  </si>
  <si>
    <t xml:space="preserve">UA_M5.1.3_0001 UA_M5.1.3_0001 </t>
  </si>
  <si>
    <t xml:space="preserve">Розчистка русла річки з метою збільшення проточності русла в межах міста.           Проведення комплексу заходів щодо відновлення (поліпшення) гідромофологічних характеристик водотоку:
- управління наносами (видалення донних відкладів);
- покращення неперервності потоку для міграції біоти тощо
- управління рослинністю (механічне видалення дерев, кущів)  </t>
  </si>
  <si>
    <r>
      <t>1. Кількість каналізаційних очисних систем (КОС) 
     - факт - 8
     -  план - 8
2. Спосіб очищення зворотних (стічних) вод
     - факт - МЕХ(1)/БІО (2)
     - план -МЕХ(1)/БІО(2)/ТРО (третинна) 
3. Потужність споруд після, яких стічні води відводяться у МПВ
     - факт - 535,01тис. м</t>
    </r>
    <r>
      <rPr>
        <vertAlign val="superscript"/>
        <sz val="11"/>
        <color theme="1"/>
        <rFont val="Calibri"/>
        <family val="2"/>
        <charset val="204"/>
      </rPr>
      <t>3</t>
    </r>
    <r>
      <rPr>
        <sz val="11"/>
        <color theme="1"/>
        <rFont val="Calibri"/>
        <family val="2"/>
        <charset val="204"/>
      </rPr>
      <t>/доб (195,28 млн м</t>
    </r>
    <r>
      <rPr>
        <vertAlign val="superscript"/>
        <sz val="11"/>
        <color theme="1"/>
        <rFont val="Calibri"/>
        <family val="2"/>
        <charset val="204"/>
      </rPr>
      <t>3</t>
    </r>
    <r>
      <rPr>
        <sz val="11"/>
        <color theme="1"/>
        <rFont val="Calibri"/>
        <family val="2"/>
        <charset val="204"/>
      </rPr>
      <t>/рік)
     - план -  535,01тис. м</t>
    </r>
    <r>
      <rPr>
        <vertAlign val="superscript"/>
        <sz val="11"/>
        <color theme="1"/>
        <rFont val="Calibri"/>
        <family val="2"/>
        <charset val="204"/>
      </rPr>
      <t>3</t>
    </r>
    <r>
      <rPr>
        <sz val="11"/>
        <color theme="1"/>
        <rFont val="Calibri"/>
        <family val="2"/>
        <charset val="204"/>
      </rPr>
      <t>/доб (195,28 млн м</t>
    </r>
    <r>
      <rPr>
        <vertAlign val="superscript"/>
        <sz val="11"/>
        <color theme="1"/>
        <rFont val="Calibri"/>
        <family val="2"/>
        <charset val="204"/>
      </rPr>
      <t>3</t>
    </r>
    <r>
      <rPr>
        <sz val="11"/>
        <color theme="1"/>
        <rFont val="Calibri"/>
        <family val="2"/>
        <charset val="204"/>
      </rPr>
      <t>/рік)
4. Залишковий осад (мул)
     - факт - неочищений (складування);
     - план - очищенний( можливістю подальшого використання).
5. Зливова каналізація (КД) - вода колекторно-дренажна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43% / 30,023 тис. чоловік
     - план - 100%/  968,5 тис. чоловік.
7. Кліматична нейтральність
     - факт - використання застарілого  обладнання
     - план - використання сучасного енергозберігаючого обладнання.</t>
    </r>
  </si>
  <si>
    <r>
      <t>тис. м</t>
    </r>
    <r>
      <rPr>
        <i/>
        <vertAlign val="superscript"/>
        <sz val="11"/>
        <color theme="1"/>
        <rFont val="Calibri"/>
        <family val="2"/>
        <charset val="204"/>
      </rPr>
      <t>3</t>
    </r>
    <r>
      <rPr>
        <i/>
        <sz val="11"/>
        <color theme="1"/>
        <rFont val="Calibri"/>
        <family val="2"/>
        <charset val="204"/>
      </rPr>
      <t>/ добу</t>
    </r>
  </si>
  <si>
    <r>
      <t>м</t>
    </r>
    <r>
      <rPr>
        <i/>
        <vertAlign val="superscript"/>
        <sz val="11"/>
        <color theme="1"/>
        <rFont val="Calibri"/>
        <family val="2"/>
        <charset val="204"/>
      </rPr>
      <t>3</t>
    </r>
  </si>
  <si>
    <r>
      <t>Розчистка русла - 11,9 км     Кількість ділянок відновлення 2 шт                                                                            Загальний обсяг донних відкладів -   18,509 тис. м</t>
    </r>
    <r>
      <rPr>
        <vertAlign val="superscript"/>
        <sz val="11"/>
        <color theme="1"/>
        <rFont val="Calibri"/>
        <family val="2"/>
        <charset val="204"/>
      </rPr>
      <t>3</t>
    </r>
    <r>
      <rPr>
        <sz val="11"/>
        <color theme="1"/>
        <rFont val="Calibri"/>
        <family val="2"/>
        <charset val="204"/>
      </rPr>
      <t xml:space="preserve">                                                                  Роботи включають: відновлення підпірної берегової стінки 820 м, огороджувальний парапет 1250 , кріплення берегів 5617 м</t>
    </r>
    <r>
      <rPr>
        <vertAlign val="superscript"/>
        <sz val="11"/>
        <color theme="1"/>
        <rFont val="Calibri"/>
        <family val="2"/>
        <charset val="204"/>
      </rPr>
      <t>2</t>
    </r>
    <r>
      <rPr>
        <sz val="11"/>
        <color theme="1"/>
        <rFont val="Calibri"/>
        <family val="2"/>
        <charset val="204"/>
      </rPr>
      <t xml:space="preserve">                                                                  </t>
    </r>
  </si>
  <si>
    <r>
      <t>Розчистка русла - 1,26 км. Проведення робіт на площі 2,5 га. Загальний обсяг видалення мулових відкладень 23,121 тис.м</t>
    </r>
    <r>
      <rPr>
        <vertAlign val="superscript"/>
        <sz val="11"/>
        <color theme="1"/>
        <rFont val="Calibri"/>
        <family val="2"/>
        <charset val="204"/>
      </rPr>
      <t>3</t>
    </r>
  </si>
  <si>
    <r>
      <t>Розчистка русла - 7,145 км. Обсяг видалення мулу 130 тис.м</t>
    </r>
    <r>
      <rPr>
        <vertAlign val="superscript"/>
        <sz val="11"/>
        <color theme="1"/>
        <rFont val="Calibri"/>
        <family val="2"/>
        <charset val="204"/>
      </rPr>
      <t>3</t>
    </r>
    <r>
      <rPr>
        <sz val="11"/>
        <color theme="1"/>
        <rFont val="Calibri"/>
        <family val="2"/>
        <charset val="204"/>
      </rPr>
      <t>, площа видалення від порослі 143 тис. м</t>
    </r>
    <r>
      <rPr>
        <vertAlign val="superscript"/>
        <sz val="11"/>
        <color theme="1"/>
        <rFont val="Calibri"/>
        <family val="2"/>
        <charset val="204"/>
      </rPr>
      <t>2</t>
    </r>
    <r>
      <rPr>
        <sz val="11"/>
        <color theme="1"/>
        <rFont val="Calibri"/>
        <family val="2"/>
        <charset val="204"/>
      </rPr>
      <t xml:space="preserve"> </t>
    </r>
  </si>
  <si>
    <r>
      <t>Розчистка русла - 7,635 км. На двох ділянка, загальна площа розчистки 12,95 га. Середня глибина розчистки 2,5 м. Загальний обсяг видаленого мулу 227,75 тис.м</t>
    </r>
    <r>
      <rPr>
        <vertAlign val="superscript"/>
        <sz val="11"/>
        <color theme="1"/>
        <rFont val="Calibri"/>
        <family val="2"/>
        <charset val="204"/>
      </rPr>
      <t>3</t>
    </r>
  </si>
  <si>
    <r>
      <t>Розчистка русла - 29,647 км., Загальний обсяг розробки мулових відкладень 422,7 тис.м</t>
    </r>
    <r>
      <rPr>
        <vertAlign val="superscript"/>
        <sz val="11"/>
        <color theme="1"/>
        <rFont val="Calibri"/>
        <family val="2"/>
        <charset val="204"/>
      </rPr>
      <t>3</t>
    </r>
    <r>
      <rPr>
        <sz val="11"/>
        <color theme="1"/>
        <rFont val="Calibri"/>
        <family val="2"/>
        <charset val="204"/>
      </rPr>
      <t>, глибина розчистки 2,4 м., влаштування водопропукних споруд 23 шт</t>
    </r>
  </si>
  <si>
    <r>
      <t>Розчистка русла - 15,4 км. Видалення мулових відкладень 206,384 тис. м</t>
    </r>
    <r>
      <rPr>
        <vertAlign val="superscript"/>
        <sz val="11"/>
        <color theme="1"/>
        <rFont val="Calibri"/>
        <family val="2"/>
        <charset val="204"/>
      </rPr>
      <t xml:space="preserve">3 </t>
    </r>
    <r>
      <rPr>
        <sz val="11"/>
        <color theme="1"/>
        <rFont val="Calibri"/>
        <family val="2"/>
        <charset val="204"/>
      </rPr>
      <t xml:space="preserve">, глибина розчистки 2,4 м. </t>
    </r>
  </si>
  <si>
    <r>
      <t>1. Кількість каналізаційних очисних систем (КОС) 
    план - 1 
     факт - 1 
2. Спосіб очищення зворотних (стічних) вод
     - факт - МЕХ(1)/БІО (2)
     - план - МЕХ(1)/БІО(2)/ТРО (третинна) 
3. Потужність споруд після, яких стічні води відводяться у МПВ
     - факт - 3,3 тис.м</t>
    </r>
    <r>
      <rPr>
        <vertAlign val="superscript"/>
        <sz val="11"/>
        <color theme="1"/>
        <rFont val="Calibri"/>
        <family val="2"/>
        <charset val="204"/>
      </rPr>
      <t>3</t>
    </r>
    <r>
      <rPr>
        <sz val="11"/>
        <color theme="1"/>
        <rFont val="Calibri"/>
        <family val="2"/>
        <charset val="204"/>
      </rPr>
      <t>/добу  (1,203 млн м</t>
    </r>
    <r>
      <rPr>
        <vertAlign val="superscript"/>
        <sz val="11"/>
        <color theme="1"/>
        <rFont val="Calibri"/>
        <family val="2"/>
        <charset val="204"/>
      </rPr>
      <t>3</t>
    </r>
    <r>
      <rPr>
        <sz val="11"/>
        <color theme="1"/>
        <rFont val="Calibri"/>
        <family val="2"/>
        <charset val="204"/>
      </rPr>
      <t>/рік)
     - план - 7,0 тис м</t>
    </r>
    <r>
      <rPr>
        <vertAlign val="superscript"/>
        <sz val="11"/>
        <color theme="1"/>
        <rFont val="Calibri"/>
        <family val="2"/>
        <charset val="204"/>
      </rPr>
      <t>3</t>
    </r>
    <r>
      <rPr>
        <sz val="11"/>
        <color theme="1"/>
        <rFont val="Calibri"/>
        <family val="2"/>
        <charset val="204"/>
      </rPr>
      <t>/добу  (2,555 млн м</t>
    </r>
    <r>
      <rPr>
        <vertAlign val="superscript"/>
        <sz val="11"/>
        <color theme="1"/>
        <rFont val="Calibri"/>
        <family val="2"/>
        <charset val="204"/>
      </rPr>
      <t>3</t>
    </r>
    <r>
      <rPr>
        <sz val="11"/>
        <color theme="1"/>
        <rFont val="Calibri"/>
        <family val="2"/>
        <charset val="204"/>
      </rPr>
      <t>/рік)
4. Залишковий осад (мул)
    - факт - 142, 802 тонн неочищений (складування)
     - план - очищення (часткова переробка)
5. Зливова каналізація (КД) - вода колекторно-дренажа (дощова і тала) - відсутня
     - факт - 0
     - план -   очищення КД
6. Доступ до санітарії (підключення населення до КОС (%) кількість  абонентів (населення) територіальної громади (ТГ)
     - факт -  92 % / 25,8 тис чол.
     - план -  100%  /  27,9 тис чол.
7. Кліматична нейтральність
     - факт - використання застарілого обладнання
     - план-використання сучасного енергозберігаючого обладнання.</t>
    </r>
  </si>
  <si>
    <r>
      <t>1. Балансоутримувач: Міське комунальне підприємство "Покровське виробниче управління водопровідно-каналізаційного господарства"
     2. Код ЄДРПОУ: 03341351
     3. Код водокористувача: 120399
     4. Інформація щодо роботи КОС  (на 01.01.2023 року)
відведено зворотних (стічних) вод за рік, тис. куб. м.
     Випуск р. Базавлук:                                                                                                                                  - усього: 1155,5
     - без очистки: 0
     - недостатньо-очищених: 899,3
     - нормативно-чистих (без очистки): 256,2
     - нормативно-очищених на очисних спорудах:0
     - біологічної очистки: 0
     - фізико-хімічної очистки: 0
     - потужність очисних споруд, після очищення яких зворотні (стічні) вод скидаються у водні об’єкти: 9125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тощо (додаткова інформація)</t>
    </r>
  </si>
  <si>
    <r>
      <t>1. Кількість каналізаційних очисних систем (КОС) 
     - факт - 1 
     - план - 1 
2. Спосіб очищення зворотних (стічних) вод
     - факт - МЕХ(1)/БІО (2)
     - план - МЕХ(1)/БІО(2)/ТРО (третинна) 
3. Потужність споруд після, яких стічні води відводяться у МПВ
     - факт - 2,14 тис. м</t>
    </r>
    <r>
      <rPr>
        <vertAlign val="superscript"/>
        <sz val="11"/>
        <color theme="1"/>
        <rFont val="Calibri"/>
        <family val="2"/>
        <charset val="204"/>
      </rPr>
      <t>3</t>
    </r>
    <r>
      <rPr>
        <sz val="11"/>
        <color theme="1"/>
        <rFont val="Calibri"/>
        <family val="2"/>
        <charset val="204"/>
      </rPr>
      <t>/добу (0,784 млн м</t>
    </r>
    <r>
      <rPr>
        <vertAlign val="superscript"/>
        <sz val="11"/>
        <color theme="1"/>
        <rFont val="Calibri"/>
        <family val="2"/>
        <charset val="204"/>
      </rPr>
      <t>3</t>
    </r>
    <r>
      <rPr>
        <sz val="11"/>
        <color theme="1"/>
        <rFont val="Calibri"/>
        <family val="2"/>
        <charset val="204"/>
      </rPr>
      <t>/рік) за 2022 рік
     - план -  11,0 тис м</t>
    </r>
    <r>
      <rPr>
        <vertAlign val="superscript"/>
        <sz val="11"/>
        <color theme="1"/>
        <rFont val="Calibri"/>
        <family val="2"/>
        <charset val="204"/>
      </rPr>
      <t>3</t>
    </r>
    <r>
      <rPr>
        <sz val="11"/>
        <color theme="1"/>
        <rFont val="Calibri"/>
        <family val="2"/>
        <charset val="204"/>
      </rPr>
      <t>/добу (до 4,0 млн м</t>
    </r>
    <r>
      <rPr>
        <vertAlign val="superscript"/>
        <sz val="11"/>
        <color theme="1"/>
        <rFont val="Calibri"/>
        <family val="2"/>
        <charset val="204"/>
      </rPr>
      <t>3</t>
    </r>
    <r>
      <rPr>
        <sz val="11"/>
        <color theme="1"/>
        <rFont val="Calibri"/>
        <family val="2"/>
        <charset val="204"/>
      </rPr>
      <t>/рік)
4. Залишковий осад (мул)
     - факт - утворено 4,753 т за 2022р.
     - план - Після проведення реконструкції очисних споруд мулові майданчики будуть виведені з експлуатації з приладу недоцільності їх подальшого використання  на підставі п.10.7.10 ДБН В.2.5-75:2013 в умовах 100%-ного резервування устаткування механічного зневоднення осаду. Часткове використання площі мулових майданчиків передбачається під термальне компостування зневодненого осаду.
5. Зливова каналізація (КД) - вода колекторно-дренажна (дощова і тала) - відсутня
     - факт -  відсутня
     - план -  очищення КД
6. Доступ до санітарії (підключення населення до КОС (%) кількість  абонентів (населення) територіальної громади (ТГ)
     - факт -  70,5% / 27,565 тис. чоловік
     - план -  100%  /  39,082 тис. чоловік
7. Кліматична нейтральність
     - факт - використання застарілого обладнання
     - план - будівництво  корпусу модуля механічної очистки стоків, встановлення вузлу обліку стоків, реконструкція виробничого корпусу з заміною повітродувок, реконструкція корпусу зневоднення осаду з заміною центрифуг на дегидратори зі стацією приготування розчину флокулянта, реконструкція системи аерації з заміною повітропроводів, аераторів і ерліфтів</t>
    </r>
  </si>
  <si>
    <r>
      <t>Об'єм вийнятого грунту - 19575 м</t>
    </r>
    <r>
      <rPr>
        <vertAlign val="superscript"/>
        <sz val="11"/>
        <color theme="1"/>
        <rFont val="Calibri"/>
        <family val="2"/>
        <charset val="204"/>
      </rPr>
      <t>3</t>
    </r>
    <r>
      <rPr>
        <sz val="11"/>
        <color theme="1"/>
        <rFont val="Calibri"/>
        <family val="2"/>
        <charset val="204"/>
      </rPr>
      <t>; площа озеленення 11800 м</t>
    </r>
    <r>
      <rPr>
        <vertAlign val="superscript"/>
        <sz val="11"/>
        <color theme="1"/>
        <rFont val="Calibri"/>
        <family val="2"/>
        <charset val="204"/>
      </rPr>
      <t>2</t>
    </r>
    <r>
      <rPr>
        <sz val="11"/>
        <color theme="1"/>
        <rFont val="Calibri"/>
        <family val="2"/>
        <charset val="204"/>
      </rPr>
      <t>. Розчистка русла - 0,033 км.</t>
    </r>
  </si>
  <si>
    <r>
      <t xml:space="preserve"> Балансоутримувач: КП "Покровське ВКГ",                                                                                            Код ЄДРПОУ: 35160531,                                                                                                                              Код водокористувача: 60/ЧЕР/ДНЕПР/0410/0102/Р.ВОВЧА,                                                    Відведено стічних вод 40,4 тис. куб.м/рік (на 01.01.2023 року),                                                      без очистки - 40,4 тис.м</t>
    </r>
    <r>
      <rPr>
        <vertAlign val="superscript"/>
        <sz val="11"/>
        <color theme="1"/>
        <rFont val="Calibri"/>
        <family val="2"/>
        <charset val="204"/>
      </rPr>
      <t>3</t>
    </r>
    <r>
      <rPr>
        <sz val="11"/>
        <color theme="1"/>
        <rFont val="Calibri"/>
        <family val="2"/>
        <charset val="204"/>
      </rPr>
      <t>/рік.                                                                                                             Зворотні води відсутні.                                                                                                                                                             Згідно 2ТП водгосп за 2021 рік:                                                                                                             Скид стічних вод на поля фільтрації - 40,9  тис. м</t>
    </r>
    <r>
      <rPr>
        <vertAlign val="superscript"/>
        <sz val="11"/>
        <color theme="1"/>
        <rFont val="Calibri"/>
        <family val="2"/>
        <charset val="204"/>
      </rPr>
      <t>3</t>
    </r>
    <r>
      <rPr>
        <sz val="11"/>
        <color theme="1"/>
        <rFont val="Calibri"/>
        <family val="2"/>
        <charset val="204"/>
      </rPr>
      <t xml:space="preserve">/рік.           </t>
    </r>
  </si>
  <si>
    <r>
      <t>1. Кількість каналізаційних очисних систем (КОС) 
     - факт - 0 
     -  план - 1 
2. Спосіб очищення зворотних (стічних) вод
     - факт - 0
     - план - МЕХ(1)/БІО(2)
3. Потужність споруд після, яких стічні води відводяться у МПВ
     - факт - 0,0 тис.куб.м/добу  (0,0 млн м</t>
    </r>
    <r>
      <rPr>
        <vertAlign val="superscript"/>
        <sz val="11"/>
        <color theme="1"/>
        <rFont val="Calibri"/>
        <family val="2"/>
        <charset val="204"/>
      </rPr>
      <t>3</t>
    </r>
    <r>
      <rPr>
        <sz val="11"/>
        <color theme="1"/>
        <rFont val="Calibri"/>
        <family val="2"/>
        <charset val="204"/>
      </rPr>
      <t>/рік)за 2022 рік
     - план - 1,0 тис м</t>
    </r>
    <r>
      <rPr>
        <vertAlign val="superscript"/>
        <sz val="11"/>
        <color theme="1"/>
        <rFont val="Calibri"/>
        <family val="2"/>
        <charset val="204"/>
      </rPr>
      <t>3</t>
    </r>
    <r>
      <rPr>
        <sz val="11"/>
        <color theme="1"/>
        <rFont val="Calibri"/>
        <family val="2"/>
        <charset val="204"/>
      </rPr>
      <t>/добу  (0,365 млн м</t>
    </r>
    <r>
      <rPr>
        <vertAlign val="superscript"/>
        <sz val="11"/>
        <color theme="1"/>
        <rFont val="Calibri"/>
        <family val="2"/>
        <charset val="204"/>
      </rPr>
      <t>3</t>
    </r>
    <r>
      <rPr>
        <sz val="11"/>
        <color theme="1"/>
        <rFont val="Calibri"/>
        <family val="2"/>
        <charset val="204"/>
      </rPr>
      <t xml:space="preserve">/рік)
4. Залишковий осад (мул)
     - факт - відсутній
     - план - очищений  (часткова переробка).
5. Зливова каналізація (КД) - вода колекторно-дренажна (дощова і тала) - відсутня
     - факт - відсутня
     - план -  очищення КД
6. Доступ до санітарії (підключення населення до КОС (%) кількість  абонентів (населення) територіальної громади (ТГ)
     - факт -  19,8 % / 0,693 тис чол.
     - план -  100%  /  9,4 тис чол.
7. Кліматична нейтральність
     - факт - використання застарілого обладнання
     - план-використання сучасного енергозберігаючого обладнання.
</t>
    </r>
  </si>
  <si>
    <r>
      <t>Розчистка русла: р. Вовча - 6,4 км; р. Гайчур - 6,9 км. Загальний обсяг видалення мулу 241,715 тис.м</t>
    </r>
    <r>
      <rPr>
        <vertAlign val="superscript"/>
        <sz val="11"/>
        <color theme="1"/>
        <rFont val="Calibri"/>
        <family val="2"/>
        <charset val="204"/>
      </rPr>
      <t>3</t>
    </r>
    <r>
      <rPr>
        <sz val="11"/>
        <color theme="1"/>
        <rFont val="Calibri"/>
        <family val="2"/>
        <charset val="204"/>
      </rPr>
      <t xml:space="preserve"> на  площі 19,84 га</t>
    </r>
  </si>
  <si>
    <r>
      <t>1. Балансоутримувач: КП "Синельниківський міський водоканал"ДОР"                                         2. Код ЄРПОУ: 31802662
     3. Код водокористувача: 1203402
     4. Інформація щодо роботи КОС  (на 01.01.2023 року)
відведено зворотних (стічних) вод за рік, тис. куб. м. 
     Випуск р. Ворона:                                                                                                                                         - усього: 588
     - без очистки: 0
     - недостатньо-очищених: 588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3650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</si>
  <si>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r>
      <t>1. Кількість каналізаційних очисних систем (КОС) 
     - факт - 1 
     - план - 1 
2. Спосіб очищення зворотних (стічних) вод
     - факт - МЕХ(1)/БІО (2)
     - план - МЕХ(1)/БІО(2)/ТРО (третинна) 
3. Потужність споруд після, яких стічні води відводяться у МПВ
     - факт - 1,4 тис.куб.м/добу  (0,51 млн м</t>
    </r>
    <r>
      <rPr>
        <vertAlign val="superscript"/>
        <sz val="11"/>
        <color theme="1"/>
        <rFont val="Calibri"/>
        <family val="2"/>
        <charset val="204"/>
      </rPr>
      <t>3</t>
    </r>
    <r>
      <rPr>
        <sz val="11"/>
        <color theme="1"/>
        <rFont val="Calibri"/>
        <family val="2"/>
        <charset val="204"/>
      </rPr>
      <t>/рік)за 2022 рік
     - план - 10,0 тис м</t>
    </r>
    <r>
      <rPr>
        <vertAlign val="superscript"/>
        <sz val="11"/>
        <color theme="1"/>
        <rFont val="Calibri"/>
        <family val="2"/>
        <charset val="204"/>
      </rPr>
      <t>3</t>
    </r>
    <r>
      <rPr>
        <sz val="11"/>
        <color theme="1"/>
        <rFont val="Calibri"/>
        <family val="2"/>
        <charset val="204"/>
      </rPr>
      <t>/добу  (3,65 млн м</t>
    </r>
    <r>
      <rPr>
        <vertAlign val="superscript"/>
        <sz val="11"/>
        <color theme="1"/>
        <rFont val="Calibri"/>
        <family val="2"/>
        <charset val="204"/>
      </rPr>
      <t>3</t>
    </r>
    <r>
      <rPr>
        <sz val="11"/>
        <color theme="1"/>
        <rFont val="Calibri"/>
        <family val="2"/>
        <charset val="204"/>
      </rPr>
      <t xml:space="preserve">/рік)
4. Залишковий осад (мул)
     - факт - 53,065 т (складування)за 2022р.
     - план -  часткова переробка
5. Зливова каналізація (КД) - вода колекторно-дренажна (дощова і тала) - відсутня
     - факт -  відсутня
     - план -  очищення КД
6. Доступ до санітарії (підключення населення до КОС (%) кількість  абонентів (населення) територіальної громади (ТГ)
     - факт -  40 % / 17,2 тис чол.
     - план -  100%  /  42,9 тис чол.
7. Кліматична нейтральність
     - факт - використання застарілого обладнання
     - план-використання сучасного енергозберігаючого обладнання.
</t>
    </r>
  </si>
  <si>
    <r>
      <t>1. Балансоутримувач: Комунальне підприємство "Новомосковськ водоканал"                                                                                                                              2. Код ЄРПОУ: 36615515
     3. Код водокористувача: 120395
     4. Інформація щодо роботи КОС  (на 01.01.2023 року)
відведено зворотних (стічних) вод за рік, тис. куб. м. 
     Випуск р. Самара:                                                                                                                              - усього: 1792,9
     - без очистки: 0
     - недостатньо-очищених: 1792,9
     - нормативно-чистих (без очистки): 0
     - нормативно-очищених на очисних спорудах: 0                                                                     -  біологічної очистки: 0
     - фізико-хімічної очистки: 0
     - потужність очисних споруд : факт 5,0-5,5 тис.м</t>
    </r>
    <r>
      <rPr>
        <vertAlign val="superscript"/>
        <sz val="11"/>
        <color theme="1"/>
        <rFont val="Calibri"/>
        <family val="2"/>
        <charset val="204"/>
      </rPr>
      <t>3</t>
    </r>
    <r>
      <rPr>
        <sz val="11"/>
        <color theme="1"/>
        <rFont val="Calibri"/>
        <family val="2"/>
        <charset val="204"/>
      </rPr>
      <t>/добу (по проекту 25 тис.м</t>
    </r>
    <r>
      <rPr>
        <vertAlign val="superscript"/>
        <sz val="11"/>
        <color theme="1"/>
        <rFont val="Calibri"/>
        <family val="2"/>
        <charset val="204"/>
      </rPr>
      <t>3</t>
    </r>
    <r>
      <rPr>
        <sz val="11"/>
        <color theme="1"/>
        <rFont val="Calibri"/>
        <family val="2"/>
        <charset val="204"/>
      </rPr>
      <t>/добу); план 12 тис.м</t>
    </r>
    <r>
      <rPr>
        <vertAlign val="superscript"/>
        <sz val="11"/>
        <color theme="1"/>
        <rFont val="Calibri"/>
        <family val="2"/>
        <charset val="204"/>
      </rPr>
      <t>3</t>
    </r>
    <r>
      <rPr>
        <sz val="11"/>
        <color theme="1"/>
        <rFont val="Calibri"/>
        <family val="2"/>
        <charset val="204"/>
      </rPr>
      <t>/добу;                                                                                                                                                  - потужність очисних споруд, після очищення яких зворотні (стічні) вод скидаються у водні об’єкти: 9271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</si>
  <si>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r>
      <t xml:space="preserve">     1. Балансоутримувач: КП "Дніпроводоканал" ДМР
     2. Код ЄДРПОУ: 03341305
     3. Код водокористувача: 120398
     4. Інформація щодо роботи КОС  (на 01.01.2023 року)
відведено зворотних (стічних) вод за рік, тис. куб. м.
     - усього: 76319,9
     - без очистки: 6428,2
     - недостатньо-очищених: 48216,6
     - нормативно-чистих (без очистки): 0
     - нормативно-очищених на очисних спорудах: 21675,1
     - біологічної очистки: 21675,1
     - фізико-хімічної очистки: 0  в т.ч.:                                                                                                 Випуск р. Дніпро -  усього: 49018
     - без очистки: 6428,2
     - недостатньо-очищених: 42589,8
     - нормативно-чистих (без очистки): 0
     - нормативно-очищених на очисних спорудах:0
     - біологічної очистки: 0
     - фізико-хімічної очистки: 0                                                                                                             Випуск р. Самара -  усього: 21675,1
     - без очистки: 0
     - недостатньо-очищених: 0
     - нормативно-чистих (без очистки): 0
     - нормативно-очищених на очисних спорудах: 21675,1
     - біологічної очистки: 21675,1
     - фізико-хімічної очистки: 0                                                                                                            Випуск р. Мокра Сура -  усього: 5626,8
     - без очистки: 0
     - недостатньо-очищених: 5626,8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195275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58400 тис. м</t>
    </r>
    <r>
      <rPr>
        <vertAlign val="superscript"/>
        <sz val="11"/>
        <color theme="1"/>
        <rFont val="Calibri"/>
        <family val="2"/>
        <charset val="204"/>
      </rPr>
      <t>3</t>
    </r>
    <r>
      <rPr>
        <sz val="11"/>
        <color theme="1"/>
        <rFont val="Calibri"/>
        <family val="2"/>
        <charset val="204"/>
      </rPr>
      <t xml:space="preserve">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146 тис. м</t>
    </r>
    <r>
      <rPr>
        <vertAlign val="superscript"/>
        <sz val="11"/>
        <color theme="1"/>
        <rFont val="Calibri"/>
        <family val="2"/>
        <charset val="204"/>
      </rPr>
      <t>3</t>
    </r>
  </si>
  <si>
    <r>
      <t>Будівництво/реконструкція/модернізація каналізаційних очисних споруд опис наступний 
     1. Балансоутримувач: КП ДОР "Аульський водовід"
     2. Код ЄДРПОУ: 34621490
     3. Код водокористувача: 120400
     4. Інформація щодо роботи КОС  (на 01.01.2023 року)
відведено зворотних (стічних) вод за рік, тис. куб. м.
     - усього: 18061,4
     - без очистки: 0
     - недостатньо-очищених: 3124,3
     - нормативно-чистих (без очистки): 4523,6
     - нормативно-очищених на очисних спорудах: 10413,5
     - біологічної очистки: 10413,5
     - фізико-хімічної очистки: 0, в т.ч.:                                                                                               Випуск р. Дніпро -  усього: 7647,9
     - без очистки: 0
     - недостатньо-очищених: 3124,3
     - нормативно-чистих (без очистки): 4523,6
     - нормативно-очищених на очисних спорудах: 0
     - біологічної очистки: 0
     - фізико-хімічної очистки: 0                                                                                                            Випуск р. Суха Сура -  усього: 10413,5
     - без очистки: 0
     - недостатньо-очищених: 0
     - нормативно-чистих (без очистки): 0
     - нормативно-очищених на очисних спорудах: 10413,5
     - біологічної очистки: 10413,5
     - фізико-хімічної очистки: 0                  
     - потужність очисних споруд, після очищення яких зворотні (стічні) вод скидаються у водні об’єкти: 13537,8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10413,5 тис. м</t>
    </r>
    <r>
      <rPr>
        <vertAlign val="superscript"/>
        <sz val="11"/>
        <color theme="1"/>
        <rFont val="Calibri"/>
        <family val="2"/>
        <charset val="204"/>
      </rPr>
      <t>3</t>
    </r>
    <r>
      <rPr>
        <sz val="11"/>
        <color theme="1"/>
        <rFont val="Calibri"/>
        <family val="2"/>
        <charset val="204"/>
      </rPr>
      <t xml:space="preserve">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r>
  </si>
  <si>
    <r>
      <t>1. Кількість каналізаційних очисних систем (КОС) 
     - факт - 5
     - план - 5
2. Спосіб очищення зворотних (стічних) вод
     - факт - МЕХ(1)/БІО (2)
     - план -МЕХ(1)/БІО(2)/ТРО (третинна) 
3. Потужність споруд після, яких стічні води відводяться у МПВ
     - факт -  37,1 тис м</t>
    </r>
    <r>
      <rPr>
        <vertAlign val="superscript"/>
        <sz val="11"/>
        <color theme="1"/>
        <rFont val="Calibri"/>
        <family val="2"/>
        <charset val="204"/>
      </rPr>
      <t>3</t>
    </r>
    <r>
      <rPr>
        <sz val="11"/>
        <color theme="1"/>
        <rFont val="Calibri"/>
        <family val="2"/>
        <charset val="204"/>
      </rPr>
      <t>/доб (13,54 млн м</t>
    </r>
    <r>
      <rPr>
        <vertAlign val="superscript"/>
        <sz val="11"/>
        <color theme="1"/>
        <rFont val="Calibri"/>
        <family val="2"/>
        <charset val="204"/>
      </rPr>
      <t>3</t>
    </r>
    <r>
      <rPr>
        <sz val="11"/>
        <color theme="1"/>
        <rFont val="Calibri"/>
        <family val="2"/>
        <charset val="204"/>
      </rPr>
      <t>/рік)
     - план -  37,1 тис м</t>
    </r>
    <r>
      <rPr>
        <vertAlign val="superscript"/>
        <sz val="11"/>
        <color theme="1"/>
        <rFont val="Calibri"/>
        <family val="2"/>
        <charset val="204"/>
      </rPr>
      <t>3</t>
    </r>
    <r>
      <rPr>
        <sz val="11"/>
        <color theme="1"/>
        <rFont val="Calibri"/>
        <family val="2"/>
        <charset val="204"/>
      </rPr>
      <t>/доб (13,54 млн м</t>
    </r>
    <r>
      <rPr>
        <vertAlign val="superscript"/>
        <sz val="11"/>
        <color theme="1"/>
        <rFont val="Calibri"/>
        <family val="2"/>
        <charset val="204"/>
      </rPr>
      <t>3</t>
    </r>
    <r>
      <rPr>
        <sz val="11"/>
        <color theme="1"/>
        <rFont val="Calibri"/>
        <family val="2"/>
        <charset val="204"/>
      </rPr>
      <t>/рік)
4. Залишковий осад (мул)
     - факт - неочищений (складування);
     - план - очищенний( можливістю подальшого використання).
5. Зливова каналізація (КД) - вода колекторно-дренажна (дощова і тала)
     - факт - без очистки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100 % / 239,992 тис. чоловік
     - план - 100% / 239,992 тис. чоловік.
7. Кліматична нейтральність
     - факт - використання застарілого  обладнання
     - план -використання сучасного енергозберігаючого обладнання.</t>
    </r>
  </si>
  <si>
    <r>
      <t xml:space="preserve">     1. Балансоутримувач: КП "Кривбасводоканал"
     2. Код ЄДРПОУ: 03341316
     3. Код водокористувача: 120401
     4. Інформація щодо роботи КОС  (на 01.01.2023 року)
відведено зворотних (стічних) вод за рік, тис. куб. м.
     - усього: 82592,2
     - без очистки: 0
     - недостатньо-очищених: 0
     - нормативно-чистих (без очистки): 547,1
     - нормативно-очищених на очисних спорудах: 82045,1
     - біологічної очистки: 68555,7
     - фізико-хімічної очистки: 0                                                                                                                        - механічна: 13489,4 в т.ч.:                                                                                                                  Випуск р. Кам'янка -  усього: 68046,5
     - без очистки: 0
     - недостатньо-очищених: 0
     - нормативно-чистих (без очистки): 0
     - нормативно-очищених на очисних спорудах: 68046,5
     - біологічної очистки: 68046,5
     - фізико-хімічної очистки: 0                                                                                                             Випуск р. Саксагань -  усього: 509,2
     - без очистки: 0
     - недостатньо-очищених: 0
     - нормативно-чистих (без очистки): 0
     - нормативно-очищених на очисних спорудах: 509,2
     - біологічної очистки: 509,2
     - фізико-хімічної очистки: 0                                                                                                             Випуск р. Інгулець -  усього: 319,2
     - без очистки: 0
     - недостатньо-очищених: 0
     - нормативно-чистих (без очистки): 0
     - нормативно-очищених на очисних спорудах: 319,2
     - біологічної очистки: 0
     - фізико-хімічної очистки: 0                                                                                                                       - механічна: 319,2                                                                                                                                  Випуск Південне водосховище -  усього: 13717,3
     - без очистки: 0
     - недостатньо-очищених: 0
     - нормативно-чистих (без очистки): 547,1
     - нормативно-очищених на очисних спорудах: 13170,2
     - біологічної очистки: 0
     - фізико-хімічної очистки: 0                                                                                                           - механічна: 13170,2                       
     - потужність очисних споруд, після очищення яких зворотні (стічні) вод скидаються у водні об’єкти: 168795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168795 тис. м</t>
    </r>
    <r>
      <rPr>
        <vertAlign val="superscript"/>
        <sz val="11"/>
        <color theme="1"/>
        <rFont val="Calibri"/>
        <family val="2"/>
        <charset val="204"/>
      </rPr>
      <t>3</t>
    </r>
    <r>
      <rPr>
        <sz val="11"/>
        <color theme="1"/>
        <rFont val="Calibri"/>
        <family val="2"/>
        <charset val="204"/>
      </rPr>
      <t xml:space="preserve">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41 тис. м</t>
    </r>
    <r>
      <rPr>
        <vertAlign val="superscript"/>
        <sz val="11"/>
        <color theme="1"/>
        <rFont val="Calibri"/>
        <family val="2"/>
        <charset val="204"/>
      </rPr>
      <t>3</t>
    </r>
  </si>
  <si>
    <r>
      <t>1. Кількість каналізаційних очисних систем (КОС) 
     - факт - 8
     - план - 8
2. Спосіб очищення зворотних (стічних) вод
     - факт - МЕХ(1)/БІО (2)
     - план -МЕХ(1)/БІО(2)/ТРО (третинна) 
3. Потужність споруд після, яких стічні води відводяться у МПВ
     - факт - 462,5 тис. м</t>
    </r>
    <r>
      <rPr>
        <vertAlign val="superscript"/>
        <sz val="11"/>
        <color theme="1"/>
        <rFont val="Calibri"/>
        <family val="2"/>
        <charset val="204"/>
      </rPr>
      <t>3</t>
    </r>
    <r>
      <rPr>
        <sz val="11"/>
        <color theme="1"/>
        <rFont val="Calibri"/>
        <family val="2"/>
        <charset val="204"/>
      </rPr>
      <t>/доб (168,8 млн м</t>
    </r>
    <r>
      <rPr>
        <vertAlign val="superscript"/>
        <sz val="11"/>
        <color theme="1"/>
        <rFont val="Calibri"/>
        <family val="2"/>
        <charset val="204"/>
      </rPr>
      <t>3</t>
    </r>
    <r>
      <rPr>
        <sz val="11"/>
        <color theme="1"/>
        <rFont val="Calibri"/>
        <family val="2"/>
        <charset val="204"/>
      </rPr>
      <t>/рік)
     - план -  462,5 тис. м</t>
    </r>
    <r>
      <rPr>
        <vertAlign val="superscript"/>
        <sz val="11"/>
        <color theme="1"/>
        <rFont val="Calibri"/>
        <family val="2"/>
        <charset val="204"/>
      </rPr>
      <t>3</t>
    </r>
    <r>
      <rPr>
        <sz val="11"/>
        <color theme="1"/>
        <rFont val="Calibri"/>
        <family val="2"/>
        <charset val="204"/>
      </rPr>
      <t>/доб (168,8 млн м</t>
    </r>
    <r>
      <rPr>
        <vertAlign val="superscript"/>
        <sz val="11"/>
        <color theme="1"/>
        <rFont val="Calibri"/>
        <family val="2"/>
        <charset val="204"/>
      </rPr>
      <t>3</t>
    </r>
    <r>
      <rPr>
        <sz val="11"/>
        <color theme="1"/>
        <rFont val="Calibri"/>
        <family val="2"/>
        <charset val="204"/>
      </rPr>
      <t>/рік)
4. Залишковий осад (мул)
     - факт - неочищений (складування);
     - план - очищений( можливістю подальшого використання).
5. Зливова каналізація (КД) - вода колекторно-дренажна (дощова і тала)
     - факт - без очистки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100 % / 603,9 тис. чоловік
     - план - 100%/ 603,9 тис. чоловік.
7. Кліматична нейтральність
     - факт - використання застарілого  обладнання
     - план - використання сучасного енергозберігаючого обладнання.</t>
    </r>
  </si>
  <si>
    <r>
      <t xml:space="preserve">     1. Балансоутримувач: ВУВКГ Марганецьке МР КП
     2. Код ЄДРПОУ: 03340989
     3. Код водокористувача: 120393
     4. Інформація щодо роботи КОС  (на 01.01.2023 року)
відведено зворотних (стічних) вод за рік, тис. куб. м.
     - усього: 1695,8
     - без очистки: 420,6
     - недостатньо-очищених: 1275,2
     - нормативно-чистих (без очистки): 0
     - нормативно-очищених на очисних спорудах: 0
     - біологічної очистки: 0
     - фізико-хімічної очистки: 0  , в т.ч.:                                                                                               Випуск р. Томаківка -  усього: 1275,2
     - без очистки: 0
     - недостатньо-очищених: 1275,2
     - нормативно-чистих (без очистки): 0
     - нормативно-очищених на очисних спорудах: 0
     - біологічної очистки: 0
     - фізико-хімічної очистки: 0                                                                                                             Випуск р. Ревун -  усього: 420,6
     - без очистки: 420,6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12775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</si>
  <si>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r>
      <t>1. Кількість каналізаційних очисних систем (КОС) 
     - факт - 2
     - план - 2
2. Спосіб очищення зворотних (стічних) вод
     - факт - МЕХ(1)/БІО (2)
     - план -МЕХ(1)/БІО(2)/ТРО (третинна) 
3. Потужність споруд після, яких стічні води відводяться у МПВ
     - факт - 35,01тис. м</t>
    </r>
    <r>
      <rPr>
        <vertAlign val="superscript"/>
        <sz val="11"/>
        <color theme="1"/>
        <rFont val="Calibri"/>
        <family val="2"/>
        <charset val="204"/>
      </rPr>
      <t>3</t>
    </r>
    <r>
      <rPr>
        <sz val="11"/>
        <color theme="1"/>
        <rFont val="Calibri"/>
        <family val="2"/>
        <charset val="204"/>
      </rPr>
      <t>/доб (12,78 млн м</t>
    </r>
    <r>
      <rPr>
        <vertAlign val="superscript"/>
        <sz val="11"/>
        <color theme="1"/>
        <rFont val="Calibri"/>
        <family val="2"/>
        <charset val="204"/>
      </rPr>
      <t>3</t>
    </r>
    <r>
      <rPr>
        <sz val="11"/>
        <color theme="1"/>
        <rFont val="Calibri"/>
        <family val="2"/>
        <charset val="204"/>
      </rPr>
      <t>/рік)
     - план - 35,01тис. м</t>
    </r>
    <r>
      <rPr>
        <vertAlign val="superscript"/>
        <sz val="11"/>
        <color theme="1"/>
        <rFont val="Calibri"/>
        <family val="2"/>
        <charset val="204"/>
      </rPr>
      <t>3</t>
    </r>
    <r>
      <rPr>
        <sz val="11"/>
        <color theme="1"/>
        <rFont val="Calibri"/>
        <family val="2"/>
        <charset val="204"/>
      </rPr>
      <t>/доб (12,78 млн м</t>
    </r>
    <r>
      <rPr>
        <vertAlign val="superscript"/>
        <sz val="11"/>
        <color theme="1"/>
        <rFont val="Calibri"/>
        <family val="2"/>
        <charset val="204"/>
      </rPr>
      <t>3</t>
    </r>
    <r>
      <rPr>
        <sz val="11"/>
        <color theme="1"/>
        <rFont val="Calibri"/>
        <family val="2"/>
        <charset val="204"/>
      </rPr>
      <t>/рік)
4. Залишковий осад (мул)
     - факт - неочищений (складування);
     - план - очищений( можливістю подальшого використання).
5. Зливова каналізація (КД) - вода колекторно-дренажна (дощова і тала)
     - факт - без очистки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100 % / 46,616 тис. чоловік
     - план - 100 % /  46,616 тис. чоловік.
7. Кліматична нейтральність
     - факт - використання застарілого  обладнання
     - план - використання сучасного енергозберігаючого обладнання.</t>
    </r>
  </si>
  <si>
    <r>
      <t xml:space="preserve">     1. Балансоутримувач: КП "ПАВЛОГРАДВОДОКАНАЛ"
     2. Код ЄДРПОУ: 03341345
     3. Код водокористувача: 120394                                     
     4. Інформація щодо роботи КОС  (на 01.01.2023 року)
відведено зворотних (стічних) вод за рік, тис. куб. м.
Випуск р. Самара:                                                                                                                                              - усього: 2825,8
     - без очистки: 0
     - недостатньо-очищених: 2825,8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15220,5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</si>
  <si>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r>
      <t>1. Кількість каналізаційних очисних систем (КОС) 
     - факт - 1
     - план - 1
2. Спосіб очищення зворотних (стічних) вод
     - факт - МЕХ(1)/БІО (2)
     - план -МЕХ(1)/БІО(2)/ТРО (третинна) 
3. Потужність споруд після, яких стічні води відводяться у МПВ
     - факт - 41,7 тис. м</t>
    </r>
    <r>
      <rPr>
        <vertAlign val="superscript"/>
        <sz val="11"/>
        <color theme="1"/>
        <rFont val="Calibri"/>
        <family val="2"/>
        <charset val="204"/>
      </rPr>
      <t>3</t>
    </r>
    <r>
      <rPr>
        <sz val="11"/>
        <color theme="1"/>
        <rFont val="Calibri"/>
        <family val="2"/>
        <charset val="204"/>
      </rPr>
      <t>/добу (15,22 млн м</t>
    </r>
    <r>
      <rPr>
        <vertAlign val="superscript"/>
        <sz val="11"/>
        <color theme="1"/>
        <rFont val="Calibri"/>
        <family val="2"/>
        <charset val="204"/>
      </rPr>
      <t>3</t>
    </r>
    <r>
      <rPr>
        <sz val="11"/>
        <color theme="1"/>
        <rFont val="Calibri"/>
        <family val="2"/>
        <charset val="204"/>
      </rPr>
      <t>/рік)
     - план - 41,7 тис. м</t>
    </r>
    <r>
      <rPr>
        <vertAlign val="superscript"/>
        <sz val="11"/>
        <color theme="1"/>
        <rFont val="Calibri"/>
        <family val="2"/>
        <charset val="204"/>
      </rPr>
      <t>3</t>
    </r>
    <r>
      <rPr>
        <sz val="11"/>
        <color theme="1"/>
        <rFont val="Calibri"/>
        <family val="2"/>
        <charset val="204"/>
      </rPr>
      <t>/добу (15,22 млн м</t>
    </r>
    <r>
      <rPr>
        <vertAlign val="superscript"/>
        <sz val="11"/>
        <color theme="1"/>
        <rFont val="Calibri"/>
        <family val="2"/>
        <charset val="204"/>
      </rPr>
      <t>3</t>
    </r>
    <r>
      <rPr>
        <sz val="11"/>
        <color theme="1"/>
        <rFont val="Calibri"/>
        <family val="2"/>
        <charset val="204"/>
      </rPr>
      <t>/рік)
4. Залишковий осад (мул)
     - факт - неочищений (складування);
     - план - очищений( можливістю подальшого використання).
5. Зливова каналізація (КД) - вода колекторно-дренажна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100 % / 110,144 тис. чоловік
     - план - 100% /  110,144 тис. чоловік.
7. Кліматична нейтральність
     - факт - використання застарілого  обладнання
     - план  -використання сучасного енергозберігаючого обладнання.</t>
    </r>
  </si>
  <si>
    <r>
      <t xml:space="preserve">     1. Балансоутримувач: КП "Нікопольводоканал"
     2. Код ЄДРПОУ: 03341339
     3. Код водокористувача: 120396                                     
     4. Інформація щодо роботи КОС  (на 01.01.2023 року)
відведено зворотних (стічних) вод за рік, тис. куб. м.
Випуск Каховське водосховище:                                                                                                                   - усього: 7662
     - без очистки: 1441,9
     - недостатньо-очищених: 0
     - нормативно-чистих (без очистки): 0
     - нормативно-очищених на очисних спорудах: 6220,1
     - біологічної очистки: 6220,1
     - фізико-хімічної очистки: 0    
     - потужність очисних споруд, після очищення яких зворотні (стічні) вод скидаються у водні об’єкти: 29090,5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29090,5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</si>
  <si>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 
     - факт - 3
     - план - 3
2. Спосіб очищення зворотних (стічних) вод
     - факт - МЕХ(1)/БІО (2)
     - план -МЕХ(1)/БІО(2)/ТРО (третинна) 
3. Потужність споруд після, яких стічні води відводяться у МПВ
     - факт - 79,73 тис. м</t>
    </r>
    <r>
      <rPr>
        <vertAlign val="superscript"/>
        <sz val="11"/>
        <color theme="1"/>
        <rFont val="Calibri"/>
        <family val="2"/>
        <charset val="204"/>
      </rPr>
      <t>3</t>
    </r>
    <r>
      <rPr>
        <sz val="11"/>
        <color theme="1"/>
        <rFont val="Calibri"/>
        <family val="2"/>
        <charset val="204"/>
      </rPr>
      <t>/доб (29,1 млн м</t>
    </r>
    <r>
      <rPr>
        <vertAlign val="superscript"/>
        <sz val="11"/>
        <color theme="1"/>
        <rFont val="Calibri"/>
        <family val="2"/>
        <charset val="204"/>
      </rPr>
      <t>3</t>
    </r>
    <r>
      <rPr>
        <sz val="11"/>
        <color theme="1"/>
        <rFont val="Calibri"/>
        <family val="2"/>
        <charset val="204"/>
      </rPr>
      <t>/рік)
     - план -  79,73 тис. м</t>
    </r>
    <r>
      <rPr>
        <vertAlign val="superscript"/>
        <sz val="11"/>
        <color theme="1"/>
        <rFont val="Calibri"/>
        <family val="2"/>
        <charset val="204"/>
      </rPr>
      <t>3</t>
    </r>
    <r>
      <rPr>
        <sz val="11"/>
        <color theme="1"/>
        <rFont val="Calibri"/>
        <family val="2"/>
        <charset val="204"/>
      </rPr>
      <t>/доб (29,1 млн м</t>
    </r>
    <r>
      <rPr>
        <vertAlign val="superscript"/>
        <sz val="11"/>
        <color theme="1"/>
        <rFont val="Calibri"/>
        <family val="2"/>
        <charset val="204"/>
      </rPr>
      <t>3</t>
    </r>
    <r>
      <rPr>
        <sz val="11"/>
        <color theme="1"/>
        <rFont val="Calibri"/>
        <family val="2"/>
        <charset val="204"/>
      </rPr>
      <t>/рік)
4. Залишковий осад (мул)
     - факт - неочищений (складування);
     - план - очищений( можливістю подальшого використання).
5. Зливова каналізація (КД) - вода колекторно-дренажна (дощова і тала)
     - факт - без очистки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100% / 68,354 тис. чоловік
     - план - 100%/  68,354 тис. чоловік.
7. Кліматична нейтральність
     - факт - використання застарілого  обладнання
     - план -використання сучасного енергозберігаючого обладнання.</t>
    </r>
  </si>
  <si>
    <r>
      <t xml:space="preserve">     1. Балансоутримувач: КП "Тернівське ЖКП
     2. Код ЄДРПОУ: 31657751
     3. Код водокористувача: 120112                                     
     4. Інформація щодо роботи КОС  (на 01.01.2023 року)
відведено зворотних (стічних) вод за рік, тис. куб. м.
Випуск р. Самара:                                                                                                                                   - усього: 1104,7
     - без очистки: 0
     - недостатньо-очищених:1104,7
     - нормативно-чистих (без очистки): 0
     - нормативно-очищених на очисних спорудах:0
     - біологічної очистки: 0
     - фізико-хімічної очистки: 0    
     - потужність очисних споруд, після очищення яких зворотні (стічні) вод скидаються у водні об’єкти: 4124,5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</si>
  <si>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r>
      <t>1. Кількість каналізаційних очисних систем (КОС) 
     - факт - 1
     - план - 1
2. Спосіб очищення зворотних (стічних) вод
     - факт - МЕХ(1)/БІО (2)
     - план -МЕХ(1)/БІО(2)/ТРО (третинна) 
3. Потужність споруд після, яких стічні води відводяться у МПВ
     - факт - 11,3 тис. м</t>
    </r>
    <r>
      <rPr>
        <vertAlign val="superscript"/>
        <sz val="11"/>
        <color theme="1"/>
        <rFont val="Calibri"/>
        <family val="2"/>
        <charset val="204"/>
      </rPr>
      <t>3</t>
    </r>
    <r>
      <rPr>
        <sz val="11"/>
        <color theme="1"/>
        <rFont val="Calibri"/>
        <family val="2"/>
        <charset val="204"/>
      </rPr>
      <t>/доб (4,124 млн м</t>
    </r>
    <r>
      <rPr>
        <vertAlign val="superscript"/>
        <sz val="11"/>
        <color theme="1"/>
        <rFont val="Calibri"/>
        <family val="2"/>
        <charset val="204"/>
      </rPr>
      <t>3</t>
    </r>
    <r>
      <rPr>
        <sz val="11"/>
        <color theme="1"/>
        <rFont val="Calibri"/>
        <family val="2"/>
        <charset val="204"/>
      </rPr>
      <t>/рік)
     - план - 11,3 тис. м</t>
    </r>
    <r>
      <rPr>
        <vertAlign val="superscript"/>
        <sz val="11"/>
        <color theme="1"/>
        <rFont val="Calibri"/>
        <family val="2"/>
        <charset val="204"/>
      </rPr>
      <t>3</t>
    </r>
    <r>
      <rPr>
        <sz val="11"/>
        <color theme="1"/>
        <rFont val="Calibri"/>
        <family val="2"/>
        <charset val="204"/>
      </rPr>
      <t>/доб (4,124 млн. м</t>
    </r>
    <r>
      <rPr>
        <vertAlign val="superscript"/>
        <sz val="11"/>
        <color theme="1"/>
        <rFont val="Calibri"/>
        <family val="2"/>
        <charset val="204"/>
      </rPr>
      <t>3</t>
    </r>
    <r>
      <rPr>
        <sz val="11"/>
        <color theme="1"/>
        <rFont val="Calibri"/>
        <family val="2"/>
        <charset val="204"/>
      </rPr>
      <t>/рік)
4. Залишковий осад (мул)
     - факт - неочищений (складування);
     - план - очищення ( можливістю подальшого використання).
5. Зливова каналізація (КД) - вода колекторно-дренажна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- 100 % / 29, 4 тис. чоловік
     - план - 100% / 29,4 тис. чол. 
7. Кліматична нейтральність
     - факт - використання застарілого  обладнання
     - план -використання сучасного енергозберігаючого обладнання.</t>
    </r>
  </si>
  <si>
    <r>
      <t xml:space="preserve">     1. Балансоутримувач: ДМП ВКГ "ДЗД"
     2. Код ЄДРПОУ: 03564045
     3. Код водокористувача: 120608                                    
     4. Інформація щодо роботи КОС  (на 01.01.2023 року)
відведено зворотних (стічних) вод за рік, тис. куб. м.                                                                             - усього: 2278,4
     - без очистки: 1203,5
     - недостатньо-очищених: 1074,9
     - нормативно-чистих (без очистки): 0
     - нормативно-очищених на очисних спорудах: 0
     - біологічної очистки: 0
     - фізико-хімічної очистки: 0              
Випуск р. Дніпро:                                                                                                                                               - усього: 2105,3
     - без очистки: 1030,4
     - недостатньо-очищених: 1074,9
     - нормативно-чистих (без очистки): 0
     - нормативно-очищених на очисних спорудах: 0
     - біологічної очистки: 0
     - фізико-хімічної очистки: 0                                                                                                            Ставок Павлівка  (40/ЧЕР/ДНЕПР/0370/0006):                                                                                          - усього: 66,5
     - без очистки: 66,5
     - недостатньо-очищених: 0
     - нормативно-чистих (без очистки): 0
     - нормативно-очищених на очисних спорудах: 0
     - біологічної очистки: 0
     - фізико-хімічної очистки: 0                                                                                                             Ставок с. Новогніде (40/ЧЕР/ДНЕПР):                                                                                                          - усього: 92,9
     - без очистки: 952,9
     - недостатньо-очищених: 0
     - нормативно-чистих (без очистки): 0
     - нормативно-очищених на очисних спорудах: 0
     - біологічної очистки: 0
     - фізико-хімічної очистки: 0                                                                                                              Ставок с. Бажани (41/ЧЕР/ДНЕПР/0410):                                                                                                    - усього: 13,7
     - без очистки: 13,7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6307,2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73,0</t>
    </r>
  </si>
  <si>
    <r>
      <t>1. Кількість каналізаційних очисних систем (КОС) 
     - факт - 5
     - план -  5
2. Спосіб очищення зворотних (стічних) вод
     - факт - МЕХ(1)
     - план -МЕХ(1)/БІО(2)/ТРО (третинна) 
3. Потужність споруд після, яких стічні води відводяться у МПВ
     - факт - 17,28 тис. м</t>
    </r>
    <r>
      <rPr>
        <vertAlign val="superscript"/>
        <sz val="11"/>
        <color theme="1"/>
        <rFont val="Calibri"/>
        <family val="2"/>
        <charset val="204"/>
      </rPr>
      <t>3</t>
    </r>
    <r>
      <rPr>
        <sz val="11"/>
        <color theme="1"/>
        <rFont val="Calibri"/>
        <family val="2"/>
        <charset val="204"/>
      </rPr>
      <t>/доб (6,307 млн м</t>
    </r>
    <r>
      <rPr>
        <vertAlign val="superscript"/>
        <sz val="11"/>
        <color theme="1"/>
        <rFont val="Calibri"/>
        <family val="2"/>
        <charset val="204"/>
      </rPr>
      <t>3</t>
    </r>
    <r>
      <rPr>
        <sz val="11"/>
        <color theme="1"/>
        <rFont val="Calibri"/>
        <family val="2"/>
        <charset val="204"/>
      </rPr>
      <t>/рік)
     - план - 17,28 тис. м</t>
    </r>
    <r>
      <rPr>
        <vertAlign val="superscript"/>
        <sz val="11"/>
        <color theme="1"/>
        <rFont val="Calibri"/>
        <family val="2"/>
        <charset val="204"/>
      </rPr>
      <t>3</t>
    </r>
    <r>
      <rPr>
        <sz val="11"/>
        <color theme="1"/>
        <rFont val="Calibri"/>
        <family val="2"/>
        <charset val="204"/>
      </rPr>
      <t>/доб (6,307 млн м</t>
    </r>
    <r>
      <rPr>
        <vertAlign val="superscript"/>
        <sz val="11"/>
        <color theme="1"/>
        <rFont val="Calibri"/>
        <family val="2"/>
        <charset val="204"/>
      </rPr>
      <t>3</t>
    </r>
    <r>
      <rPr>
        <sz val="11"/>
        <color theme="1"/>
        <rFont val="Calibri"/>
        <family val="2"/>
        <charset val="204"/>
      </rPr>
      <t>/рік)
4. Залишковий осад (мул)
     - факт - 0 (відсутній)
     - план - очищений ( можливістю подальшого використання).
5. Зливова каналізація (КД) - вода колекторно-дренажна (дощова і тала)
     - факт - без очистки
     - план - будівництво, очищення КД
6. Доступ до санітарії (підключення населення до КОС (%) кількість  абонентів (населення) територіальної громади (ТГ)
     - факт -  100 % / 30,023 тис. чол.
     - план - 100 % / 30,023 тис. чол.
7. Кліматична нейтральність
     - факт - використання застарілого  обладнання
     - план -використання сучасного енергозберігаючого обладнання.</t>
    </r>
  </si>
  <si>
    <r>
      <t xml:space="preserve">     1. Балансоутримувач: КП "Жовтоводський водоканал" ДОР
     2. Код ЄДРПОУ: 32182594
     3. Код водокористувача: 120685                                     
     4. Інформація щодо роботи КОС  (на 01.01.2023 року)
відведено зворотних (стічних) вод за рік, тис. куб. м.
Випуск р. Жовта (в межах с. Мар'янівка):                                                                                      - усього: 2315,5
     - без очистки: 0
     - недостатньо-очищених: 0
     - нормативно-чистих (без очистки): 0
     - нормативно-очищених на очисних спорудах: 2315,5
     - біологічної очистки: 2315,5
     - фізико-хімічної очистки: 0    
     - потужність очисних споруд, після очищення яких зворотні (стічні) води скидаються у водні об’єкти: 20075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2315,5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</si>
  <si>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r>
      <t>1. Кількість каналізаційних очисних систем (КОС) 
     - факт - 1
     - план - 1
2. Спосіб очищення зворотних (стічних) вод
     - факт - МЕХ(1)/БІО (2)
     - план -МЕХ(1)/БІО(2)/ТРО (третинна) 
3. Потужність споруд після, яких стічні води відводяться у МПВ
     - факт - 55,0 тис. м</t>
    </r>
    <r>
      <rPr>
        <vertAlign val="superscript"/>
        <sz val="11"/>
        <color theme="1"/>
        <rFont val="Calibri"/>
        <family val="2"/>
        <charset val="204"/>
      </rPr>
      <t>3</t>
    </r>
    <r>
      <rPr>
        <sz val="11"/>
        <color theme="1"/>
        <rFont val="Calibri"/>
        <family val="2"/>
        <charset val="204"/>
      </rPr>
      <t>/доб (20,075 млн м</t>
    </r>
    <r>
      <rPr>
        <vertAlign val="superscript"/>
        <sz val="11"/>
        <color theme="1"/>
        <rFont val="Calibri"/>
        <family val="2"/>
        <charset val="204"/>
      </rPr>
      <t>3</t>
    </r>
    <r>
      <rPr>
        <sz val="11"/>
        <color theme="1"/>
        <rFont val="Calibri"/>
        <family val="2"/>
        <charset val="204"/>
      </rPr>
      <t>/рік)
     - план -  55,0 тис. м</t>
    </r>
    <r>
      <rPr>
        <vertAlign val="superscript"/>
        <sz val="11"/>
        <color theme="1"/>
        <rFont val="Calibri"/>
        <family val="2"/>
        <charset val="204"/>
      </rPr>
      <t>3</t>
    </r>
    <r>
      <rPr>
        <sz val="11"/>
        <color theme="1"/>
        <rFont val="Calibri"/>
        <family val="2"/>
        <charset val="204"/>
      </rPr>
      <t>/доб (20,075 млн м</t>
    </r>
    <r>
      <rPr>
        <vertAlign val="superscript"/>
        <sz val="11"/>
        <color theme="1"/>
        <rFont val="Calibri"/>
        <family val="2"/>
        <charset val="204"/>
      </rPr>
      <t>3</t>
    </r>
    <r>
      <rPr>
        <sz val="11"/>
        <color theme="1"/>
        <rFont val="Calibri"/>
        <family val="2"/>
        <charset val="204"/>
      </rPr>
      <t>/рік)
4. Залишковий осад (мул)
     - факт - неочищений (складування);
     - план - очищений( можливістю подальшого використання).
5. Зливова каналізація (КД) - вода колекторно-дренажна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100 % / 42,284 тис. чоловік
     - план - 100% /  42,284 тис. чоловік. 
7. Кліматична нейтральність
     - факт - використання застарілого  обладнання
     - план -використання сучасного енергозберігаючого обладнання.</t>
    </r>
  </si>
  <si>
    <r>
      <t xml:space="preserve">     1. Балансоутримувач: ПрАТ "ЕНЕРГОРЕСУРСИ"
     2. Код ЄДРПОУ: 31802573
     3. Код водокористувача: 120883                                     
     4. Інформація щодо роботи КОС  (на 01.01.2023 року)
відведено зворотних (стічних) вод за рік, тис. куб. м.
Випуск р. Сухий Чортомлик:                                                                                                                  - усього: 4089,8
     - без очистки: 0
     - недостатньо-очищених: 3944,5
     - нормативно-чистих (без очистки): 145,3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води скидаються у водні об’єкти: 15776,7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</si>
  <si>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r>
      <t>1. Кількість каналізаційних очисних систем (КОС) 
     - факт - 2
    -  план - 2
2. Спосіб очищення зворотних (стічних) вод
     - факт - МЕХ(1)
     - план -МЕХ(1)/БІО(2)/ТРО (третинна) 
3. Потужність споруд після, яких стічні води відводяться у МПВ
     - факт - 43,14 тис. м</t>
    </r>
    <r>
      <rPr>
        <vertAlign val="superscript"/>
        <sz val="11"/>
        <color theme="1"/>
        <rFont val="Calibri"/>
        <family val="2"/>
        <charset val="204"/>
      </rPr>
      <t>3</t>
    </r>
    <r>
      <rPr>
        <sz val="11"/>
        <color theme="1"/>
        <rFont val="Calibri"/>
        <family val="2"/>
        <charset val="204"/>
      </rPr>
      <t>/доб (15,747 млн м</t>
    </r>
    <r>
      <rPr>
        <vertAlign val="superscript"/>
        <sz val="11"/>
        <color theme="1"/>
        <rFont val="Calibri"/>
        <family val="2"/>
        <charset val="204"/>
      </rPr>
      <t>3</t>
    </r>
    <r>
      <rPr>
        <sz val="11"/>
        <color theme="1"/>
        <rFont val="Calibri"/>
        <family val="2"/>
        <charset val="204"/>
      </rPr>
      <t>/рік)
     - план - 43,14 тис. м3/доб (15,747 млн. м</t>
    </r>
    <r>
      <rPr>
        <vertAlign val="superscript"/>
        <sz val="11"/>
        <color theme="1"/>
        <rFont val="Calibri"/>
        <family val="2"/>
        <charset val="204"/>
      </rPr>
      <t>3</t>
    </r>
    <r>
      <rPr>
        <sz val="11"/>
        <color theme="1"/>
        <rFont val="Calibri"/>
        <family val="2"/>
        <charset val="204"/>
      </rPr>
      <t>/рік)
4. Залишковий осад (мул)
     - факт - відсутній
     - план - очищення.
5. Зливова каналізація (КД) - вода колекторно-дренажна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100 % / 36,806 тис. чоловік
     - план - 100% /  36,806  тис. чоловік.
7. Кліматична нейтральність
     - факт - використання застарілого  обладнання
     - план -використання сучасного енергозберігаючого обладнання.</t>
    </r>
  </si>
  <si>
    <r>
      <t xml:space="preserve">     1. Балансоутримувач: Житлокомплекс КП ПМР
     2. Код ЄДРПОУ: 39276924
     3. Код водокористувача: 120916                                    
     4. Інформація щодо роботи КОС  (на 01.01.2023 року)
відведено зворотних (стічних) вод за рік, тис. куб. м.
Випуск Макортівське в-ще (р. Саксагань):                                                                                       - усього: 63,7
     - без очистки: 5,1
     - недостатньо-очищених: 58,6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води скидаються у водні об’єкти: 1365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</si>
  <si>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r>
      <t>1. Кількість каналізаційних очисних систем (КОС) 
     - факт - 2
     - план - 2
2. Спосіб очищення зворотних (стічних) вод
     - факт - МЕХ(1)/БІО (2)
     - план -МЕХ(1)/БІО(2)/ТРО (третинна) 
3. Потужність споруд після, яких стічні води відводяться у МПВ
     - факт - 1,0 тис. м</t>
    </r>
    <r>
      <rPr>
        <vertAlign val="superscript"/>
        <sz val="11"/>
        <color theme="1"/>
        <rFont val="Calibri"/>
        <family val="2"/>
        <charset val="204"/>
      </rPr>
      <t>3</t>
    </r>
    <r>
      <rPr>
        <sz val="11"/>
        <color theme="1"/>
        <rFont val="Calibri"/>
        <family val="2"/>
        <charset val="204"/>
      </rPr>
      <t>/доб (0,365 млн м</t>
    </r>
    <r>
      <rPr>
        <vertAlign val="superscript"/>
        <sz val="11"/>
        <color theme="1"/>
        <rFont val="Calibri"/>
        <family val="2"/>
        <charset val="204"/>
      </rPr>
      <t>3</t>
    </r>
    <r>
      <rPr>
        <sz val="11"/>
        <color theme="1"/>
        <rFont val="Calibri"/>
        <family val="2"/>
        <charset val="204"/>
      </rPr>
      <t>/рік)
     - план - 10,0 тис. м</t>
    </r>
    <r>
      <rPr>
        <vertAlign val="superscript"/>
        <sz val="11"/>
        <color theme="1"/>
        <rFont val="Calibri"/>
        <family val="2"/>
        <charset val="204"/>
      </rPr>
      <t>3</t>
    </r>
    <r>
      <rPr>
        <sz val="11"/>
        <color theme="1"/>
        <rFont val="Calibri"/>
        <family val="2"/>
        <charset val="204"/>
      </rPr>
      <t>/доб (3,65 млн м</t>
    </r>
    <r>
      <rPr>
        <vertAlign val="superscript"/>
        <sz val="11"/>
        <color theme="1"/>
        <rFont val="Calibri"/>
        <family val="2"/>
        <charset val="204"/>
      </rPr>
      <t>3</t>
    </r>
    <r>
      <rPr>
        <sz val="11"/>
        <color theme="1"/>
        <rFont val="Calibri"/>
        <family val="2"/>
        <charset val="204"/>
      </rPr>
      <t>/рік)
4. Залишковий осад (мул)
     - факт - неочищений (складування);
     - план - очищений( можливістю подальшого використання).
5. Зливова каналізація (КД) - вода колекторно-дренажна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100% / 20,4 тис. чоловік
     - план - 100% /  20,4 тис. чоловік.
7. Кліматична нейтральність
     - факт - використання застарілого  обладнання
     - план -використання сучасного енергозберігаючого обладнання.</t>
    </r>
  </si>
  <si>
    <r>
      <t xml:space="preserve">     1. Балансоутримувач: Фрунзенське ЖКП
     2. Код ЄДРПОУ: 33075778
     3. Код водокористувача: 121021                                    
     4. Інформація щодо роботи КОС  (на 01.01.2023 року)
відведено зворотних (стічних) вод за рік, тис. куб. м.
Випуск р. Інгулець:                                                                                                                                - усього: 23,7
     - без очистки: 0
     - недостатньо-очищених: 23,7
     - нормативно-чистих (без очистки): 0
     - нормативно-очищених на очисних спорудах:0
     - біологічної очистки: 0
     - фізико-хімічної очистки: 0    
     - потужність очисних споруд, після очищення яких зворотні (стічні) вод скидаються у водні об’єкти: 1642,5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</si>
  <si>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 
     - факт - 1
     - план - 1
2. Спосіб очищення зворотних (стічних) вод
     - факт - МЕХ(1)/БІО (2)
     - план -МЕХ(1)/БІО(2)
3. Потужність споруд після, яких стічні води відводяться у МПВ
     - факт - 4,5 тис. м</t>
    </r>
    <r>
      <rPr>
        <vertAlign val="superscript"/>
        <sz val="11"/>
        <color theme="1"/>
        <rFont val="Calibri"/>
        <family val="2"/>
        <charset val="204"/>
      </rPr>
      <t>3</t>
    </r>
    <r>
      <rPr>
        <sz val="11"/>
        <color theme="1"/>
        <rFont val="Calibri"/>
        <family val="2"/>
        <charset val="204"/>
      </rPr>
      <t>/доб (1,642 млн. м</t>
    </r>
    <r>
      <rPr>
        <vertAlign val="superscript"/>
        <sz val="11"/>
        <color theme="1"/>
        <rFont val="Calibri"/>
        <family val="2"/>
        <charset val="204"/>
      </rPr>
      <t>3</t>
    </r>
    <r>
      <rPr>
        <sz val="11"/>
        <color theme="1"/>
        <rFont val="Calibri"/>
        <family val="2"/>
        <charset val="204"/>
      </rPr>
      <t>/рік)
     - план - 4,5 тис. м</t>
    </r>
    <r>
      <rPr>
        <vertAlign val="superscript"/>
        <sz val="11"/>
        <color theme="1"/>
        <rFont val="Calibri"/>
        <family val="2"/>
        <charset val="204"/>
      </rPr>
      <t>3</t>
    </r>
    <r>
      <rPr>
        <sz val="11"/>
        <color theme="1"/>
        <rFont val="Calibri"/>
        <family val="2"/>
        <charset val="204"/>
      </rPr>
      <t>/доб (1,642 млн. м</t>
    </r>
    <r>
      <rPr>
        <vertAlign val="superscript"/>
        <sz val="11"/>
        <color theme="1"/>
        <rFont val="Calibri"/>
        <family val="2"/>
        <charset val="204"/>
      </rPr>
      <t>3</t>
    </r>
    <r>
      <rPr>
        <sz val="11"/>
        <color theme="1"/>
        <rFont val="Calibri"/>
        <family val="2"/>
        <charset val="204"/>
      </rPr>
      <t>/рік)
4. Залишковий осад (мул)
     - факт - неочищений (складування);
     - план - очищений( можливістю подальшого використання).
5. Зливова каналізація (КД) - вода колекторно-дренажна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100 % /9,623тис. чоловік
     - план - 100% / 9,623  тис. чоловік.
7. Кліматична нейтральність
     - факт - використання застарілого  обладнання
     - план -використання сучасного енергозберігаючого обладнання.</t>
    </r>
  </si>
  <si>
    <r>
      <t xml:space="preserve">1.Балансоутримувач: БМЕУ
     2. Код ЄДРПОУ: 41149437
     3. Код водокористувача: 121299
     4. Інформація щодо роботи КОС  (на 01.01.2023 року)
відведено зворотних (стічних) вод за рік, тис. куб. м.
     - усього: 265,8
     - без очистки: 263,9
     - недостатньо-очищених: 0
     - нормативно-чистих (без очистки): 0
     - нормативно-очищених на очисних спорудах: 1,9
     - біологічної очистки: 1,9
     - фізико-хімічної очистки: 0, в т.ч.:                                                                                                </t>
    </r>
    <r>
      <rPr>
        <b/>
        <sz val="11"/>
        <color theme="1"/>
        <rFont val="Calibri"/>
        <family val="2"/>
        <charset val="204"/>
      </rPr>
      <t>Випуск р. Дніпро -  усього: 263,9</t>
    </r>
    <r>
      <rPr>
        <sz val="11"/>
        <color theme="1"/>
        <rFont val="Calibri"/>
        <family val="2"/>
        <charset val="204"/>
      </rPr>
      <t xml:space="preserve">
   </t>
    </r>
    <r>
      <rPr>
        <b/>
        <sz val="11"/>
        <color theme="1"/>
        <rFont val="Calibri"/>
        <family val="2"/>
        <charset val="204"/>
      </rPr>
      <t xml:space="preserve">  - без очистки: 263,9</t>
    </r>
    <r>
      <rPr>
        <sz val="11"/>
        <color theme="1"/>
        <rFont val="Calibri"/>
        <family val="2"/>
        <charset val="204"/>
      </rPr>
      <t xml:space="preserve">
     - недостатньо-очищених: 0
     - нормативно-чистих (без очистки): 0
     - нормативно-очищених на очисних спорудах: 0
     - біологічної очистки: 0
     - фізико-хімічної очистки: 0                                                                                                            </t>
    </r>
    <r>
      <rPr>
        <b/>
        <sz val="11"/>
        <color theme="1"/>
        <rFont val="Calibri"/>
        <family val="2"/>
        <charset val="204"/>
      </rPr>
      <t>Випуск о. Чорне -  усього: 1,9</t>
    </r>
    <r>
      <rPr>
        <sz val="11"/>
        <color theme="1"/>
        <rFont val="Calibri"/>
        <family val="2"/>
        <charset val="204"/>
      </rPr>
      <t xml:space="preserve">
     - без очистки: 0
     - недостатньо-очищених: 0
     - нормативно-чистих (без очистки): 0
     - нормативно-очищених на очисних спорудах: 1,9
     - біологічної очистки: 1,9
     - фізико-хімічної очистки: 0                  
     - потужність очисних споруд, після очищення яких зворотні (стічні) вод скидаються у водні об’єкти: 36,5 тис. м</t>
    </r>
    <r>
      <rPr>
        <vertAlign val="superscript"/>
        <sz val="11"/>
        <color theme="1"/>
        <rFont val="Calibri"/>
        <family val="2"/>
        <charset val="204"/>
      </rPr>
      <t>3</t>
    </r>
    <r>
      <rPr>
        <sz val="11"/>
        <color theme="1"/>
        <rFont val="Calibri"/>
        <family val="2"/>
        <charset val="204"/>
      </rPr>
      <t xml:space="preserve">
у тому числі тих, що забезпечують нормативну очистку: 1,9 тис. м</t>
    </r>
    <r>
      <rPr>
        <vertAlign val="superscript"/>
        <sz val="11"/>
        <color theme="1"/>
        <rFont val="Calibri"/>
        <family val="2"/>
        <charset val="204"/>
      </rPr>
      <t>3</t>
    </r>
    <r>
      <rPr>
        <sz val="11"/>
        <color theme="1"/>
        <rFont val="Calibri"/>
        <family val="2"/>
        <charset val="204"/>
      </rPr>
      <t xml:space="preserve">
потужність очисних споруд, після очищення яких зворотні (стічні) води відводяться на поля зрошення, рельєф місцевості, поля </t>
    </r>
  </si>
  <si>
    <r>
      <t>1. Кількість каналізаційних очисних систем (КОС) 
     - факт - 2
     - план - 2
2. Спосіб очищення зворотних (стічних) вод
     - факт -МЕХ(1)/БІО (2)
     - план -МЕХ(1)/БІО(2)/ТРО (третинна) 
3. Потужність споруд після, яких стічні води відводяться у МПВ
     - факт - 0,1 тис. м</t>
    </r>
    <r>
      <rPr>
        <vertAlign val="superscript"/>
        <sz val="11"/>
        <color theme="1"/>
        <rFont val="Calibri"/>
        <family val="2"/>
        <charset val="204"/>
      </rPr>
      <t>3</t>
    </r>
    <r>
      <rPr>
        <sz val="11"/>
        <color theme="1"/>
        <rFont val="Calibri"/>
        <family val="2"/>
        <charset val="204"/>
      </rPr>
      <t>/доб 0,036 млн м</t>
    </r>
    <r>
      <rPr>
        <vertAlign val="superscript"/>
        <sz val="11"/>
        <color theme="1"/>
        <rFont val="Calibri"/>
        <family val="2"/>
        <charset val="204"/>
      </rPr>
      <t>3</t>
    </r>
    <r>
      <rPr>
        <sz val="11"/>
        <color theme="1"/>
        <rFont val="Calibri"/>
        <family val="2"/>
        <charset val="204"/>
      </rPr>
      <t>/рік)
     - план - 0,1 тис. м</t>
    </r>
    <r>
      <rPr>
        <vertAlign val="superscript"/>
        <sz val="11"/>
        <color theme="1"/>
        <rFont val="Calibri"/>
        <family val="2"/>
        <charset val="204"/>
      </rPr>
      <t>3</t>
    </r>
    <r>
      <rPr>
        <sz val="11"/>
        <color theme="1"/>
        <rFont val="Calibri"/>
        <family val="2"/>
        <charset val="204"/>
      </rPr>
      <t>/доб 0,036 млн м</t>
    </r>
    <r>
      <rPr>
        <vertAlign val="superscript"/>
        <sz val="11"/>
        <color theme="1"/>
        <rFont val="Calibri"/>
        <family val="2"/>
        <charset val="204"/>
      </rPr>
      <t>3</t>
    </r>
    <r>
      <rPr>
        <sz val="11"/>
        <color theme="1"/>
        <rFont val="Calibri"/>
        <family val="2"/>
        <charset val="204"/>
      </rPr>
      <t>/рік)
4. Залишковий осад (мул)
     - факт - неочищений (складування);
     - план - очищений( можливістю подальшого використання).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100 % / 5,034 тис. чоловік
     - план - 100% /  5,034  тис. чоловік.
7. Кліматична нейтральність
   - факт - використання застарілого  обладнання
   - план -використання сучасного енергозберігаючого обладнання.</t>
    </r>
  </si>
  <si>
    <t>UA_M5.1.3_ 0153, UA_M5.1.3_ 0152, UA_M5.1.3_ 0151,
UA_M5.1.3_ 0149</t>
  </si>
  <si>
    <t>UA_M5.1.3_0290</t>
  </si>
  <si>
    <t>Добропільське виробнче управління водопровідно-каналізаційного господарства КП «Компанія «Вода Донбасу», Сіверсько-Донецьке БУВР</t>
  </si>
  <si>
    <t>Добропільське виробнче управління водопровідно-каналізаційного господарства КП "Компанія "Вода Донбасу", Сіверсько-Донецьке БУВР</t>
  </si>
  <si>
    <t>Селидівське виробнче управління водопровідно-каналізаційного господарства  КП "Компанія "Вода Донбасу", Сіверсько-Донецьке БУВР</t>
  </si>
  <si>
    <t>Новодонецька СТГ, ФОП Герасименко Сергій Олексійович, Сіверсько-Донецьке БУВР</t>
  </si>
  <si>
    <t>Державна установа "Селидівська виправна колонія 82", Сіверсько-Донецьке БУВР</t>
  </si>
  <si>
    <t xml:space="preserve">ДЕРЖАВНЕ ПІДПРИЄМСТВО "ВИРОБНИЧЕ ОБ'ЄДНАННЯ "ПІВДЕННИЙ
МАШИНОБУДІВНИЙ ЗАВОД ІМЕНІ О.М.МАКАРОВА" </t>
  </si>
  <si>
    <t>Група МПзВ в нижньо-середньочетвертинних відкладах</t>
  </si>
  <si>
    <t>UAM5.1GW0007</t>
  </si>
  <si>
    <t>зони санітарної охорони родовища (І зона ЗСО)</t>
  </si>
  <si>
    <t>16.900</t>
  </si>
  <si>
    <t>ДЕРЖАВНЕ ПІДПРИЄМСТВО "ВИРОБНИЧЕ ОБ'ЄДНАННЯ "ПІВДЕННИЙ</t>
  </si>
  <si>
    <t xml:space="preserve">Держгеонадра </t>
  </si>
  <si>
    <t xml:space="preserve">Геолого-економічна переоцінка експлуатаційних запасів прісних підземних вод  ДЕРЖАВНЕ ПІДПРИЄМСТВО "ВИРОБНИЧЕ ОБ'ЄДНАННЯ "ПІВДЕННИЙ
МАШИНОБУДІВНИЙ ЗАВОД ІМЕНІ О.М.МАКАРОВА"  </t>
  </si>
  <si>
    <t xml:space="preserve"> Водозабірна свердловина ДЕРЖАВНЕ ПІДПРИЄМСТВО "ВИРОБНИЧЕ ОБ'ЄДНАННЯ "ПІВДЕННИЙ
МАШИНОБУДІВНИЙ ЗАВОД ІМЕНІ О.М.МАКАРОВА", Родовище Павлоградське, ділянка Павлоградська 1, затверджені експлуатаційні запаси питних підземних вод за  категориями А+С1 16.900 тис. м3/д ДКЗ СРСР, 1971 р. № 6384, 2 група складності, спеціальний дозвіл на користування надрами від 14.12.2006 № 4148</t>
  </si>
  <si>
    <t>Кошти надрокористувача ДЕРЖАВНЕ ПІДПРИЄМСТВО "ВИРОБНИЧЕ ОБ'ЄДНАННЯ "ПІВДЕННИЙ
МАШИНОБУДІВНИЙ ЗАВОД ІМЕНІ О.М.МАКАРОВА"</t>
  </si>
  <si>
    <t>5 водозабірних свердловин КОМУНАЛЬНЕ ПІДПРИЄМСТВО "КОМУНСЕРВІС" ГУЛЯЙПІЛЬСЬКОЇ МІСЬКОЇ РАДИ ЗАПОРІЗЬКОЇ ОБЛАСТІ, Родовище Гуляйпільське, ділянка Гуляйпільська 1, затверджені експлуатаційні запаси питних підземних вод за  категориями А+В+С1 2.700 тис. м3/д протокол УкрТКЗ, 1970 р. № 3010, 1 група складності, спеціальний дозвіл на користування надрами від 20.05.2013 № 5780</t>
  </si>
  <si>
    <t>КОМУНАЛЬНЕ ПІДПРИЄМСТВО "КОМУНСЕРВІС" ГУЛЯЙПІЛЬСЬКОЇ МІСЬКОЇ РАДИ ЗАПОРІЗЬКОЇ ОБЛАСТІ</t>
  </si>
  <si>
    <t>Група МПзВ у теригенних відкладах олігоцену</t>
  </si>
  <si>
    <t>UAM5.1GW00011</t>
  </si>
  <si>
    <t>кошти надрокористувача КОМУНАЛЬНЕ ПІДПРИЄМСТВО "КОМУНСЕРВІС" ГУЛЯЙПІЛЬСЬКОЇ МІСЬКОЇ РАДИ ЗАПОРІЗЬКОЇ ОБЛАСТІ</t>
  </si>
  <si>
    <t xml:space="preserve"> 3 водозабірні свердловини КОМУНАЛЬНЕ ПІДПРИЄМСТВО "КОМУНСЕРВІС" ГУЛЯЙПІЛЬСЬКОЇ МІСЬКОЇ РАДИ ЗАПОРІЗЬКОЇ ОБЛАСТІ, Родовище Гуляйпільське, ділянка Гуляйпільська 2, затверджені експлуатаційні запаси питних підземних вод за  категориями А+В+С1 1.700 тис. м3/д протокол УкрТКЗ, 1970 р. № 3010, 1 група складності, спеціальний дозвіл на користування надрами від 20.05.2013 № 5780</t>
  </si>
  <si>
    <t>2 водозабірні свердловини КОМУНАЛЬНЕ ПІДПРИЄМСТВО "КОМУНСЕРВІС" ГУЛЯЙПІЛЬСЬКОЇ МІСЬКОЇ РАДИ ЗАПОРІЗЬКОЇ ОБЛАСТІ, Родовище Гуляйпільське, ділянка Гуляйпільська 3, затверджені експлуатаційні запаси питних підземних вод за  категориєю С1 0.400 тис. м3/д протокол УкрТКЗ, 1970 р. № 3010, 1 група складності, спеціальний дозвіл на користування надрами від 20.05.2013 № 5780</t>
  </si>
  <si>
    <t>20  водозабірних свердловин КОМУНАЛЬНЕ ПІДПРИЄМСТВО "ТЕПЛОВОДОКАНАЛ" ЕНЕРГОДАРСЬКОЇ МІСЬКОЇ РАДИ, Родовище Кам'янсько-Дніпровське, ділянка Запорізька, затверджені експлуатаційні запаси питних підземних вод за  категоріями А+В 55.100 тис. м3/д протокол ДКЗ СРСР, 1980 р. № 8598, 1 група складності, спеціальний дозвіл на користування надрами від 06.04.2020 № 5062</t>
  </si>
  <si>
    <t>КОМУНАЛЬНЕ ПІДПРИЄМСТВО "ТЕПЛОВОДОКАНАЛ" ЕНЕРГОДАРСЬКОЇ МІСЬКОЇ РАДИ</t>
  </si>
  <si>
    <t>кошти надрокористувача КОМУНАЛЬНЕ ПІДПРИЄМСТВО "ТЕПЛОВОДОКАНАЛ" ЕНЕРГОДАРСЬКОЇ МІСЬКОЇ РАДИ</t>
  </si>
  <si>
    <t>2 водозабірні свердловини КОМУНАЛЬНЕ ПІДПРИЄМСТВО "ОБЛВОДОКАНАЛ" ЗАПОРІЗЬКОЇ ОБЛАСНОЇ РАДИ, Родовище Кінсько-Ялинське 1, ділянка Урицька, затверджені експлуатаційні запаси питних підземних вод за  категоріями А+В+С1 9.900 тис. м3/д протокол ДКЗ СРСР, 1989 р. № 10750, 2 група складності, спеціальний дозвіл на користування надрами від 31.05.2019 № 6344</t>
  </si>
  <si>
    <t>КОМУНАЛЬНЕ ПІДПРИЄМСТВО "ОБЛВОДОКАНАЛ" ЗАПОРІЗЬКОЇ ОБЛАСНОЇ РАДИ</t>
  </si>
  <si>
    <t>Група МПзВ у теригенних відкладах палеогену</t>
  </si>
  <si>
    <t>UAM5.1GW0013</t>
  </si>
  <si>
    <t>кошти надрокористувача КОМУНАЛЬНЕ ПІДПРИЄМСТВО "ОБЛВОДОКАНАЛ" ЗАПОРІЗЬКОЇ ОБЛАСНОЇ РАДИ</t>
  </si>
  <si>
    <t>26 водозабірних свердловин ДЕРЖАВНЕ ПІДПРИЄМСТВО "ПРИДНІПРОВСЬКА ЗАЛІЗНИЦЯ", Родовище Пологівське, ділянка Пологівська 1, затверджені експлуатаційні запаси питних підземних вод за  категоріями А+В+С1 8.300 тис. м3/д, протокол ДКЗ України, 1994 р. № 222, 2 група складності, спеціальний дозвіл на користування надрами від 12.09.2006 № 4032</t>
  </si>
  <si>
    <t>ДЕРЖАВНЕ ПІДПРИЄМСТВО "ПРИДНІПРОВСЬКА ЗАЛІЗНИЦЯ"</t>
  </si>
  <si>
    <t>Група МПзВ у теригенних відкладах палеогену+ МПзВ у теригенних відкладах верхньої крейди</t>
  </si>
  <si>
    <t>UAM5.1GW0013 +UAM5.1GW0017</t>
  </si>
  <si>
    <t>кошти надрокористувача ДЕРЖАВНЕ ПІДПРИЄМСТВО "ПРИДНІПРОВСЬКА ЗАЛІЗНИЦЯ"</t>
  </si>
  <si>
    <t>26 водозабірних свердловин ГОЛОВНЕ КОМУНАЛЬНЕ ПІДПРИЄМСТВО ВОДОПРОВІДНО-КАНАЛІЗАЦІЙНОГО ГОСПОДАРСТВА "МІСЬКВОДОКАНАЛ" ПОЛОГІВСЬКОЇ МІСЬКОЇ РАДИ, Родовище Пологівське, ділянка Пологівська 1, затверджені експлуатаційні запаси питних підземних вод за  категоріями А+В+С1 8.300 тис. м3/д, протокол ДКЗ України, 1994 р. № 222, 2 група складності, спеціальний дозвіл на користування надрами від 12.09.2006 № 4032</t>
  </si>
  <si>
    <t>ГОЛОВНЕ КОМУНАЛЬНЕ ПІДПРИЄМСТВО ВОДОПРОВІДНО-КАНАЛІЗАЦІЙНОГО ГОСПОДАРСТВА "МІСЬКВОДОКАНАЛ" ПОЛОГІВСЬКОЇ МІСЬКОЇ РАДИ</t>
  </si>
  <si>
    <t>кошти надрокористувача ГОЛОВНЕ КОМУНАЛЬНЕ ПІДПРИЄМСТВО ВОДОПРОВІДНО-КАНАЛІЗАЦІЙНОГО ГОСПОДАРСТВА "МІСЬКВОДОКАНАЛ" ПОЛОГІВСЬКОЇ МІСЬКОЇ РАДИ</t>
  </si>
  <si>
    <t>Загальнодержавна цільова соціальна програма "Питна вода України"</t>
  </si>
  <si>
    <t>Орієнтовна вартість</t>
  </si>
  <si>
    <t>8.2</t>
  </si>
  <si>
    <t xml:space="preserve">UA_M5.1.3_0598 </t>
  </si>
  <si>
    <t>Геолого-економічна переоцінка експлуатаційних запасів прісних підземних вод  КОМУНАЛЬНЕ ПІДПРИЄМСТВО "КОМУНСЕРВІС" ГУЛЯЙПІЛЬСЬКОЇ МІСЬКОЇ РАДИ ЗАПОРІЗЬКОЇ ОБЛАСТІ</t>
  </si>
  <si>
    <t>Геолого-економічна переоцінка експлуатаційних запасів прісних підземних вод  КОМУНАЛЬНЕ ПІДПРИЄМСТВО "ТЕПЛОВОДОКАНАЛ" ЕНЕРГОДАРСЬКОЇ МІСЬКОЇ РАДИ</t>
  </si>
  <si>
    <t>Геолого-економічна переоцінка експлуатаційних запасів прісних підземних вод КОМУНАЛЬНЕ ПІДПРИЄМСТВО "ОБЛВОДОКАНАЛ" ЗАПОРІЗЬКОЇ ОБЛАСНОЇ РАДИ</t>
  </si>
  <si>
    <t>Геолого-економічна переоцінка експлуатаційних запасів прісних підземних вод ДЕРЖАВНЕ ПІДПРИЄМСТВО "ПРИДНІПРОВСЬКА ЗАЛІЗНИЦЯ"</t>
  </si>
  <si>
    <t>Геолого-економічна переоцінка експлуатаційних запасів прісних підземних вод ГОЛОВНЕ КОМУНАЛЬНЕ ПІДПРИЄМСТВО ВОДОПРОВІДНО-КАНАЛІЗАЦІЙНОГО ГОСПОДАРСТВА "МІСЬКВОДОКАНАЛ" ПОЛОГІВСЬКОЇ МІСЬКОЇ РАДИ</t>
  </si>
  <si>
    <t>UA_M5.1.3_0744</t>
  </si>
  <si>
    <t>UA_M5.1.3_0221, UA_M5.1.3_0326</t>
  </si>
  <si>
    <t>UA_M5.1.3_0133</t>
  </si>
  <si>
    <t>UA_M5.1.3_0802</t>
  </si>
  <si>
    <t>UA_M5.1.3_0863</t>
  </si>
  <si>
    <t xml:space="preserve">Добропільське виробнче управління водопровідно-каналізаційного господарства КП «Компанія «Вода Донбасу» </t>
  </si>
  <si>
    <t>ПКД відсутня, вартість  визначена орієнтовно  на основі експертної оцінки вартості очистки: БІО -200 євро на особу, ТРО - 250 євро на особу, курс євро згідно НБУ - 40 грн.  15,7 х 450  х 40 = 282,6 млн грн.</t>
  </si>
  <si>
    <t>ПКД відсутня, вартість  визначена орієнтовно  на основі експертної оцінки вартості очистки: БІО -200 євро на особу, курс євро згідно НБУ - 40 грн.  0,9 х 200 х 40 = 7,2 млн грн.</t>
  </si>
  <si>
    <t>Добропільське виробнче управління водопровідно-каналізаційного господарства КП "Компанія "Вода Донбасу"</t>
  </si>
  <si>
    <t>Селидівське виробнче управління водопровідно-каналізаційного господарства  КП "Компанія "Вода Донбасу", комунальна</t>
  </si>
  <si>
    <t>Селидівське виробнче управління водопровідно-каналізаційного господарства  КП "Компанія "Вода Донбасу"</t>
  </si>
  <si>
    <t>ПКД відсутня, вартість  визначена орієнтовно  на основі експертної оцінкивартості очистки: БІО -200 євро на особу, ТРО - 250 євро на особу, курс євро згідно НБУ - 40 грн.  31,9 х 450  х 40 = 574,2 млн грн.</t>
  </si>
  <si>
    <t>ПКД відсутня, вартість  визначена орієнтовно  на основі експертної оцінки вартості очистки: БІО -200 євро на особу, курс євро згідно НБУ - 40 грн.  5,8 х 200 х 40 = 46,4 млн грн.</t>
  </si>
  <si>
    <t>Волноваське виробнче управління водопровідно-каналізаційного господарства КП "Компанія "Вода Донбасу", комунальна</t>
  </si>
  <si>
    <t>Інформація відсутня  (тимчасово окупована територія)</t>
  </si>
  <si>
    <t>Волноваське виробнче управління водопровідно-каналізаційного господарства КП "Компанія "Вода Донбасу"</t>
  </si>
  <si>
    <t>ПКД відсутня, вартість  визначена орієнтовно  на основі експертної оцінки вартості очистки: БІО -200 євро на особу, курс євро згідно НБУ - 40 грн.  6,2 х 200 х 40 = 49,6 млн грн.           Вартість потребує уточнення після деокупації.</t>
  </si>
  <si>
    <t xml:space="preserve">Ольгинська СТГ, Сіверсько-Донецьке БУВР.                                    Захід включено до проєкту плану першочергових дій із стабілізації ситуації на деокупованих територіях Донецької області та їх реінтеграції.   </t>
  </si>
  <si>
    <t>1. Балансоутримувач: Комунальне підприємство "Міська служба єдиного замовника" Курахівської міської ради"
2. Код ЄДРПОУ: 32371188  
3. Код водокористувача: 141646
4. Інформація щодо роботи КОС  (на 01.01.2022 року)  
відведено зворотних (стічних) вод за рік, тис. куб. м.
- усього: 1190,4
- без очистки: 0
- недостатньо-очищених: 0
 - нормативно-чистих (без очистки): 0
- нормативно-очищених на очисних спорудах:  
 - біологічної очистки: 865,4                                                                                        - механічної очистки: 325,0  
 - фізико-хімічної очистки: 0
 - потужність очисних споруд, після очищення яких зворотні (стічні) вод скидаються у водні об’єкти: 6712,5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</si>
  <si>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ПКД відсутня, вартість  визначена орієнтовно  на основі експертної оцінки вартості очистки: БІО -200 євро на особу, ТРО - 250 євро на особу, курс євро згідно НБУ - 40 грн.  15,0 х 450  х 40 = 270,0 млн грн.                             </t>
  </si>
  <si>
    <t>Реконструкція (з розробкою проєкту) очисних споруд виробничих стічних вод після водопідготовки Покровського регіонального виробничого управління КП "Компанія "Вода Донбасу"                         (Покровський район, Донецька область)</t>
  </si>
  <si>
    <t>1. Балансоутримувач: Покровське регіональне виробниче управління КП "Компанія "Вода Донбасу"
2. Код ЄДРПОУ: 00191678
3. Код водокористувача: 141783
4. Інформація щодо роботи КОС (на 01.01.2022 року)
відведено зворотних (стічних) вод за рік, тис. куб. м.
- усього: 1049,6
- без очистки: 0
- недостатньо-очищених: 0
 - нормативно-чистих (без очистки): 0
- нормативно-очищених на очисних спорудах:  0 
 - біологічної очистки:                                                                                            - механічної очистки: 1049,6
 - фізико-хімічної очистки: 0
 - потужність очисних споруд, після очищення яких зворотні (стічні) вод скидаються у водні об’єкти: 4307,0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</si>
  <si>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скидання очищених у накопичувачі осаду промивних вод виробничих і господарсько-побутових стічних вод Красноармійської фільтрувальної станції
     - факт: 1 
     - план: 1
2. Спосіб очищення зворотних (стічних) вод
     - факт - МЕХ (механічна)
     - план - МЕХ(1), ФІЗ-ХІМ
3. Потужність споруд після, яких стічні води відводяться у МПВ
     - факт - 11,8 тис. м3/добу (4,307 млн м3/рік) (факт використання 24% від потужності) 
     - план - 6,8 тис. м3/добу (2,482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</si>
  <si>
    <t>ПКД відсутня, вартість  визначена орієнтовно  на основі експертної оцінки вартості (50 тис. грн на 1000 м3 зворотної води).</t>
  </si>
  <si>
    <t>ПКД відсутня, вартість  визначена орієнтовно  на основі експертної оцінки вартості очистки: БІО -200 євро на особу, ТРО - 250 євро на особу, курс євро згідно НБУ - 40 грн.  11,5 х 450  х 40 = 207,0 млн грн.</t>
  </si>
  <si>
    <t>1. Кількість каналізаційних очисних систем (КОС) 
     - факт: 1 
     - план: 1
2. Спосіб очищення зворотних (стічних) вод
     - факт - МЕХ (механічна) механічне очищення в дощезбірниках
     - план - МЕХ(1) 
3. Потужність споруд після, яких стічні води відводяться у МПВ
     - факт - 2,176 тис. м3/добу (0,794 млн м3/рік) дані про проєтну потужність очисних споруд відстуні, проєкт на каналізаційну мережу відстуній
     - план - 2,176 тис. м3/добу (0,794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очищення (КД/МЕХ)
     - план - очищення (КД/МЕХ), розробка плану управління дощовою каналізацією                                                                                                                                
6. Кліматична нейтральність
     - факт - використання застарілого насосного обладнання
     - план - заміна обладнання, сонячні батареї, тощо</t>
  </si>
  <si>
    <t>Вугледарська МТГ, Комунальне підприємство "Благоумстрій" Вугледарської міської ради"</t>
  </si>
  <si>
    <t>1. Балансоутримувач: Мар'їнська міська територіальна громада
2. Код ЄДРПОУ: 
3. Код водокористувача: 
4. Інформація щодо роботи КОС (на 01.01.2022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</si>
  <si>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Так                            (очисні зруйновані в період бойових дій в 2014-2015 роках)</t>
  </si>
  <si>
    <t>Реконструкція (з розробкою проєкту) очисних споруд Державного підприємства "Селидіввугілля" Відокремленого підрозділу "Шахта "Котляревська" (Новогродівська МТГ, Покровський район, Донецька область)</t>
  </si>
  <si>
    <t xml:space="preserve"> Державне підприиємство "Селидіввугілля", державна </t>
  </si>
  <si>
    <t>Інвестиційна програма  розвитку підприємства.</t>
  </si>
  <si>
    <t>Державний, бюджет, кошти підприємства, міжнародних організацій та інші донори.</t>
  </si>
  <si>
    <t>ПКД відсутня, вартість  визначена орієнтовно  на основі експертної оцінки вартості              (50 тис. грн на 1000 м3 шахтної води).</t>
  </si>
  <si>
    <t>Реконструкція (з розробкою проєкту) очисних споруд Державного підприємства "Селидіввугілля" Відокремленого підрозділу "Шахта "Курахівська"   (Курахівська МТГ, Покровський район, Донецька область)</t>
  </si>
  <si>
    <t>Реконструкція (з розробкою проєкту) очисних споруд Державного підприємства "Селидіввугілля" Відокремленого підрозділу "Шахта "Україна"                      (Селидівська МТГ, Покровський район, Донецька область)</t>
  </si>
  <si>
    <t>Реконструкція (з розробкою проєкту) очисних споруд Державного підприємства "Селидіввугілля" Відокремленого підрозділу "Шахта 1-3 "Новогродівська"       (Новогродівська МТГ, Покровський район, Донецька область)</t>
  </si>
  <si>
    <t>Реконструкція (з розробкою проєкту) очисних споруд Державного підприємства "Добропіллявугілля-видобуток" Відокремленого підрозділу "Шахтоуправління "Добропільське" шахта "Білицька"  (Добропільська МТГ, Покровський район, Донецька область)</t>
  </si>
  <si>
    <t>1. Балансоутримувач: Державного підприємства "Добропіллявугілля-видобуток" (Відокремлений підрозділ "Шахтоуправління "Добропільське" шахта "Білицька")
2. Код ЄДРПОУ: 43895975
3. Код водокористувача: 140177
4. Інформація щодо роботи КОС  (на 01.01.2022 року)  
відведено зворотних (стічних) вод за рік, тис. куб. м.
- усього: 3415,8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3415,8
 - потужність очисних споруд, після очищення яких зворотні (стічні) вод скидаються у водні об’єкти: 5500,0
у тому числі тих, що забезпечують нормативну очистку: 5500,0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</si>
  <si>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- 15,068 тис. м3/добу (5,5 млн м3/рік) 
     - план - 15,068 тис. м3/добу ( 5,5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    </t>
  </si>
  <si>
    <t xml:space="preserve">    Державного підприємства "Добропіллявугілля-видобуток", Сіверсько-Донецьке БУВР</t>
  </si>
  <si>
    <t>Реконструкція (з розробкою проєкту) очисних споруд Державного підприємства "Добропіллявугілля-видобуток" Відокремленого підрозділу "Шахтоуправління "Добропільське" шахта "Алмазна"   (Добропільська МТГ, Покровський район, Донецька область)</t>
  </si>
  <si>
    <t>1. Балансоутримувач: Державного підприємства "Добропіллявугілля-видобуток" (Відокремлений підрозділ "Шахтоуправління "Добропільське" шахта "Алмазна")
2. Код ЄДРПОУ: 43895975
3. Код водокористувача: 140178
4. Інформація щодо роботи КОС  (на 01.01.2022 року)  
відведено зворотних (стічних) вод за рік, тис. куб. м.
- усього: 3624,7
- без очистки: 0
- недостатньо-очищених:  
 - нормативно-чистих (без очистки): 0
- нормативно-очищених на очисних спорудах: 0
 - біологічної очистки: 0 
 - фізико-хімічної очистки: 0                                                                                            - механічної  очистки: 3624,7
 - потужність очисних споруд, після очищення яких зворотні (стічні) вод скидаються у водні об’єкти: 5000,0
у тому числі тих, що забезпечують нормативну очистку: 5000,0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</si>
  <si>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- 13,699 тис. м3/добу (5,0 млн м3/рік) 
     - план - 13,699 тис. м3/добу ( 5,0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    </t>
  </si>
  <si>
    <t>Реконструкція (з розробкою проєкту) очисних споруд Державного підприємства "Добропіллявугілля-видобуток" Відокремленого підрозділу "Шахтоуправління "Новодонецьке" шахта "Новодонецька"  (Новодонецька СТГ, Покровський район, Донецька область)</t>
  </si>
  <si>
    <t>1. Балансоутримувач: Державне підприємство "Добропіллявугілля-видобуток" (Відокремлений підрозділ "Шахтоуправління "Новодонецьке" шахта "Новодонецька") 
2. Код ЄДРПОУ: 43895975
3. Код водокористувача: 140179
4. Інформація щодо роботи КОС  (на 01.01.2022 року)  
відведено зворотних (стічних) вод за рік, тис. куб. м.
- усього: 4520,9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4520,9
 - потужність очисних споруд, після очищення яких зворотні (стічні) вод скидаються у водні об’єкти: 6000,0
у тому числі тих, що забезпечують нормативну очистку: 6000,0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</si>
  <si>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- 16,438 тис. м3/добу (6,0 млн м3/рік) 
     - план - 16,438 тис. м3/добу (6,0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    </t>
  </si>
  <si>
    <t xml:space="preserve">Реконструкція (з розробкою проєкту) очисних споруд Державного підприємства "Добропіллявугілля-видобуток" Відокремленого  підрозділу "Шахтоуправління "Добропільське" шахта "Добропільська"         (Добропільська МТГ, Покровський район, Донецька область) </t>
  </si>
  <si>
    <t>1. Балансоутримувач: Державне підприємство "Добропіллявугілля-видобуток" (Відокремлений підрозділу "Шахтоуправління "Добропільське" шахта "Добропільська")
2. Код ЄДРПОУ: 43895975
3. Код водокористувача: 140180
4. Інформація щодо роботи КОС  (на 01.01.2022 року)  
відведено зворотних (стічних) вод за рік, тис. куб. м.
- усього: 1882,6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1882,6
 - потужність очисних споруд, після очищення яких зворотні (стічні) вод скидаються у водні об’єкти: 2500,0
у тому числі тих, що забезпечують нормативну очистку: 2500,0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</si>
  <si>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- 6,849 тис. м3/добу (2,5 млн м3/рік) 
     - план - 6,849 тис. м3/добу (2,5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    </t>
  </si>
  <si>
    <t xml:space="preserve">Реконструкція (з розробкою проєкту) очисних споруд Державного підприємства "Добропіллявугілля-видобуток" Відокремленого  підрозділу "Шахтоуправління "Новодонецьке" шахта "Піонер"       (Новодонецька СТГ, Краматорський район, Донецька область)  </t>
  </si>
  <si>
    <t>1. Балансоутримувач: Державне підприємство "Добропіллявугілля-видобуток" (Відокремлений підрозділ "Шахтоуправління "Новодонецьке" шахта "Піонер")  
2. Код ЄДРПОУ: 43895975
3. Код водокористувача: 140182
4. Інформація щодо роботи КОС  (на 01.01.2022 року)  
відведено зворотних (стічних) вод за рік, тис. куб. м.
- усього: 3786,8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3786,8
 - потужність очисних споруд, після очищення яких зворотні (стічні) вод скидаються у водні об’єкти: 4562,5
у тому числі тих, що забезпечують нормативну очистку: 4562,5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</si>
  <si>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- 12,5 тис. м3/добу (4,563 млн м3/рік) 
     - план - 12,5 тис. м3/добу (4,563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    </t>
  </si>
  <si>
    <t xml:space="preserve">Реконструкція (з розробкою проєкту) очисних споруд  Товариства з  додатковою відповідальністю "Шахта "Білозерська"    (Добропільська МТГ, Покровський район, Донецька область) </t>
  </si>
  <si>
    <t>Кошти підприємства, міжнародних організацій та інші донори.</t>
  </si>
  <si>
    <t>Реконструкція (з розробкою проєкту) каналізаційних очисних споруд Державної установи "Селидівська виправна колонія 82"     (Курахівська МТГ, Покровський район, Донецька область)</t>
  </si>
  <si>
    <t>1. Балансоутримувач:  Державна установа "Селидівська виправна колонія 82"
2. Код ЄДРПОУ: 08563174
3. Код водокористувача: 140617
4. Інформація щодо роботи КОС  (на 01.01.2022 року)  
відведено зворотних (стічних) вод за рік, тис. куб. м.
- усього: 48,2 
- без очистки: 0
- недостатньо-очищених: 48,2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</si>
  <si>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0
     - план: 1
2. Спосіб очищення зворотних (стічних) вод
     - факт - відсутні
     - план - МЕХ (механічна)/БІО (біологічна) 
3. Потужність споруд після, яких стічні води відводяться у МПВ
     - факт - відсутні
     - план - 0,3 тис м3/добу (109,5 млн м3/рік)                                                                                                            
 4. Залишковий осад (мул)
     - факт - відсутній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</si>
  <si>
    <t xml:space="preserve">Вартість проєкту станом на 2018 р. складала 9,9 млн грн (сукупний індекс інфляції станом на  травень 2023 р. - 166,4%)  - 16,5 млн грн.  </t>
  </si>
  <si>
    <t>Реконструкція (з розробкою проєкту) очисних споруд   Приватного акціонерного товариства "Збагачувальна фабрика "Україна"     (Новогродівська МТГ, Покровський район, Донецька область)</t>
  </si>
  <si>
    <t>1. Балансоутримувач: Приватне акціонерне товариство "Збагачувальна фабрика "Україна" 
2. Код ЄДРПОУ: 37339327
3. Код водокористувача:  144023
4. Інформація щодо роботи КОС  (на 01.01.2022 року)  
відведено зворотних (стічних) вод за рік, тис. куб. м.
- усього: 13,6   
- без очистки: 0
- недостатньо-очищених: 13,6
 - нормативно-чистих (без очистки): 0
- нормативно-очищених на очисних спорудах: 0
 - біологічної очистки: 0 
 - фізико-хімічної очистки: 0                                                                                            - механічної  очистки 
 - потужність очисних споруд, після очищення яких зворотні (стічні) вод скидаються у водні об’єкти: 13,6
у тому числі тих, що забезпечують нормативну очистку: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</si>
  <si>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Проведення комплексу заходів щодо відновлення (поліпшення) гідромофологічних характеристик водотоку річки Бик у межах м. Добропілля з урахуванням  технічного звіту "Поліпшення екологічного   стану басейну річки Бик у м. Добропілля" (виготовленого у 2021 році):                                                                                                                                                                                                                                                                                               1. управління наносами (видалення донних відкладів);
2. покращення неперервності потоку русла річки для міграції біоти тощо;
3. управління рослинністю (механічне видалення дерев, кущів);                                                                                                                                                                                                                                                                                 4. збільшення пропускної здатності русла річки;                                                                                                                                                                                                                                                                                                                          5. покращення морфологічних характеристик русла річки.</t>
  </si>
  <si>
    <t xml:space="preserve">Протяжність ділянки відновлення - 4 км.
Координати - від 48.484082, 37.101642 до 48.484580, 37.055765.
Загальний обсяг донних відкладів, видалення чагарникової рослинності, видалення водної рослинності, кількість переходів, що потребують облаштування та інше, буде визначено проєктом.                                             Потребує розробки проєктно кошторисної документації.   </t>
  </si>
  <si>
    <t>Регіональні, місцеві програми соціально економічного розвитку.</t>
  </si>
  <si>
    <t>Добропільська МТГ</t>
  </si>
  <si>
    <t>ПКД відсутня. Вартість визначена орієнтовно на основі експертної оцінки вартості 1 км - 2,5 млн грн, вартість проєкту 1 млн грн.</t>
  </si>
  <si>
    <t>Ревіталізація річки Гнилуша (басейн річки Самара) в межах Олександрівської СТГ  Краматорського району Донецької області                           (з розробкою проєкту)</t>
  </si>
  <si>
    <t>Проведення комплексу заходів щодо відновлення (поліпшення) гідромофологічних характеристик водотоку річки Гнилуша (басейн р. Самара):                                                                                                                                                                        1. управління наносами (видалення донних відкладів);
2. покращення неперервності потоку русла річки для міграції біоти тощо;
3. управління рослинністю (механічне видалення дерев, кущів);                                                                                                                                                                                                                                                                          4. збільшення пропускної здатності русла річки;                                                                                                                                                                                                                                                                                                                               5. покращення морфологічних характеристик русла річки.</t>
  </si>
  <si>
    <t xml:space="preserve">Протяжність ділянки відновлення - 18,62 км.
Координати - перша ділянка від межі громади  48.598014, 36.856016 до 48.606054, 36.821632 (с. Новознаменівка 3,87 км); від 48.620055, 36.776111 до 48.621406, 36.774592 (с. Мар’ївка 2,15 км); від 48.630650, 36.764284 до 48.691864, 36.712460 (12,6 км).
Загальний обсяг донних відкладів, видалення чагарникової рослинності, видалення водної рослинності, кількість переходів, що потребують облаштування та інше,  буде визначено проєктом.                                                            Потребує розробки проєктно кошторисної документації.    </t>
  </si>
  <si>
    <t>Під ризиком                                                 Під ризиком                                 Можливо під ризиком Можливо під ризиком</t>
  </si>
  <si>
    <t>Олександрівська СТГ</t>
  </si>
  <si>
    <t>Проведення комплексу заходів щодо відновлення (поліпшення) гідромофологічних характеристик водотоку балки Без назви (басейн б. Горіхова, басейн р. Солона):                                                                                                                                                                            1. ліквідація греблі;
2. відновлення вільної течії балки;                                                                                                                                                                                                                                                                                                                                                      3. покращення морфологічних характеристик русла балки.</t>
  </si>
  <si>
    <t>Покровська МТГ</t>
  </si>
  <si>
    <t>ПКД відсутня. Вартість визначена орієнтовно, за основу взято розрахунок вилучення 1 м3 матеріалу, що вартує 150 грн з урахуванням проєктної документації.</t>
  </si>
  <si>
    <t>Проведення комплексу заходів щодо відновлення (поліпшення) гідромофологічних характеристик водотоку балки Без назви (басейн р. Солона):                                                                                                                                                                            1. ліквідація греблі;
2. відновлення вільної течії балки;                                                                                                                                                                                                                                                                                                                                                      3. покращення морфологічних характеристик русла балки.</t>
  </si>
  <si>
    <t>Підпірна гребля, земляна,  насипна, довжина - 160  м, ширина по гребню - 3 м, висота - 2-2,5 м. Верховий, низовий відкоси греблі  та чаша ставка поросли трав’яною та деревинною рослинністю.
Ставок не використовується, площею 0,08 км2 та об'ємом 120 тис.м3 (48.132929, 37.070397), ГТС безхазяйна в задовільному стані.</t>
  </si>
  <si>
    <t>Проведення комплексу заходів щодо відновлення (поліпшення) гідромофологічних характеристик водотоку балки Срібна (басейн р. Солона):                                                                                                                                                                            1. ліквідація греблі;
2. відновлення вільної течії балки;                                                                                                                                                                                                                                                                                                                                                      3. покращення морфологічних характеристик русла балки.</t>
  </si>
  <si>
    <t xml:space="preserve">Підпірна гребля, земляна,  насипна, непроїжджа, довжина - 110 м, ширина по гребню 3 м, висота – 3 м, верховий укіс заріс трав’яною та деревинною рослинністю 
 Ставок не використовується, площею 0,033 км2 та об'ємом 30 тис.м3 (48.108443, 36.982928), ГТС безхазяйна в задовільному стані </t>
  </si>
  <si>
    <t xml:space="preserve">Підпірна гребля, земляна,  насипна, непроїжджа, довжина - 110 м, ширина по гребню - 3 м, висота - 3 м.                                                                                                                                                                                            Ставок не використовується, площею 0,021 км2 та об'ємом 20 тис. м3 (48.097438, 37.051802), ГТС безхазяйна в задоваільному стані. </t>
  </si>
  <si>
    <t>ПКД відсутня. Вартість  визначена орієнтовно  за основу взято розрахунок вилучення  1м3 матеріалу вартує 150 грн. з урахуванням проєктної документації</t>
  </si>
  <si>
    <t>Захід з відновлювальних робіт греблі Карлівського водосховища (нижня частина), яке з 2017 року  використовується як резервне джрело для  водопостачання населення та промисловості Покровського району, з розробкою проєктно кошторичної документації.                                                                                                                                                                                                                                                        Інформація щодо Карлівського водосховища (на 01.01.2023 року):                                                                                                                                 водозабір за рік, тис. куб. м. - 10606,896 (факт за 2022 рік).</t>
  </si>
  <si>
    <t>Координати - 48.114900, 37.488469.                                                                                                                                                                                                                                                                                                                    Характерні рівні, об'єми води, площа дзеркала (по проєкту всього водосховища):
Відмітки:
максимальний підпірний рівень - 141,06 м
нормальний підпірний рівень - 140,56 м
рівень мертвого об'єму - 132,96 м
Об'єм:
при максимальному підпірному рівні - 28,0  млн. м куб
при  нормальному підпірному рівні - 24,8 млн. м куб
при  рівні мертвого об'єму - 0,47 млн. м куб
Корисний обсяг - 24,3 млн м куб.
Площа дзеркала:
при МПУ - 6,60 км2
при НПР - 6,16 км2                                                                                                                                              при РМО - 0,46 км2                                                                                                                               Зруйновано 20 погонних метрів греблі. Відповідно Правил експлуатації гребля земляна з камяною наброскою, береговий залізобетонний водоскид, клас капітальносты другий. Довжина по гребню 571 м, ширина по гребню 8,0 м, ширина мосту 5,5 м, висота греблі - 3 м. По гребню греблі проходить асфальтована дорога.</t>
  </si>
  <si>
    <t>UA_M5.1.3_ 0219</t>
  </si>
  <si>
    <t>Потребує обстеження гідротехнічних споруд з наданням експертного висновку щодо заходів які потребують виконання.</t>
  </si>
  <si>
    <t>Проведення комплексу заходів щодо виконання ремонтних робіт на гідроспоруді Старомлинівського  водосховища (цільове призначення - зрошення, технічне водопостачання, риборазведення) з розробкою проєктно кошторичної документації:
1. управління гідротехнічними спорудами (екологічно адаптований режим експлуатації ГТС) та підтримка гідрологічного режиму р. Мокрі Яли;                                                                                                                                               2. підвищення туристичного та реакраційного потенціалу на території  громади.</t>
  </si>
  <si>
    <t>Координати - 47.676986, 36.872328.                                                                                                                                                                                                                                                                                                                                                                                                                                                                                                                                                                                                                                                      Гідровузол Старомлинівського водосховища знаходиться в аварійному стані. Бетонні пази шандорних затворів частково зруйновані. Опори металевої балки підйому сегментних затворів мають значні тріщини. У бетонних биках шарнірного кріплення сегментних затворів спостерігається руйнування бетону; порушене  кам'яне вимощення з боку мокрого укосу греблі; монолітний бетон водобійного колодязя зруйнований і винесений паводком за його межі.                                                                                                                                                                                                              З метою попередження аварійної ситуації рівень  води у водосховищі було знижено до безпечного згідно проекту 117,0 мБс.                            Враховуючі, що водосховище знаходиться на тимчасово окупованій території, інформація щодо наповнення станом на 23.02.2022 року: Наповнення 1,85 млн м3, що становить 20,8 % від НПР.                                                                                                        Рік  воду  в експлуатацію - 1964.
Об'єм при  нормальному підпірному рівні - 8,9 млн. м куб.
Довжина водосхвища - 0,53 км.                                                                                                                                                                                                                                                                                                                             Максимальна ширина - 0,36 км.                                                                                                                                                                                                                                                                                                                                          Середня ширина - 0,26 км.                                                                                                                                                                                                                                                                                                                                                                   До складу гідровузла входять: земляна гребля, водоскидна споруда і донний водовипуск.                                   
В березні 2022 року під час бойових дій зруйновано міст над шлюзами регуляторами греблі.  Актуальна інформація щодо стану гідротехнічної споруди відсутня.</t>
  </si>
  <si>
    <t>Державні, регіональні програми соціально-економічного розвитку, Програма відновлення України.</t>
  </si>
  <si>
    <t>1. Балансоутримувач: Очеретинська селищна територіальна громада
2. Код ЄДРПОУ: 
3. Код водокористувача: 
4. Інформація щодо роботи КОС (на 01.01.2022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</si>
  <si>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МЕХ(1)/БІО(2)/ТРО (третинна) 
3. Потужність споруд після, яких стічні води відводяться у МПВ
     - факт - відсутні
     - план - 4,727 тис м3/добу (1,725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26,0 тис. чоловік
7. Кліматична нейтральність
     - факт - відсутня
     - план - встановлення сучасного енергозберігаючого  обладнання</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</si>
  <si>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- 0,62 тис м3/добу (0,226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3,4 тис. чоловік
7. Кліматична нейтральність
     - факт - відсутня
     - план - встановлення сучасного енергозберігаючого  обладнання</t>
  </si>
  <si>
    <t>1. Балансоутримувач: Державне підприємство "Селидіввугілля"  (Відокремлений підрозділ "Шахта "Котляревська")
2. Код ЄДРПОУ: 33426253
3. Код водокористувача: 140159 
4. Інформація щодо роботи КОС  (на 01.01.2022 року)  
відведено зворотних (стічних) вод за рік, тис. куб. м.
- усього: 4029,1
- без очистки: 0
- недостатньо-очищених: 4029,1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4029,1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</si>
  <si>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відстоювання в шахтних водозбірниках, відстоювання в ставку-відстійнику об'ємом 375 тис. м3) 
     - план -  МЕХ(1)/ФІЗ-ХІМ (фізико-хімічна)
3. Потужність споруд після, яких стічні води відводяться у МПВ
     - факт - 11,037 тис. м3/добу (4,029 млн м3/рік) 
     - план - 11,712 тис. м3/добу (4,275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                            </t>
  </si>
  <si>
    <t>1. Балансоутримувач: Державне підприємство "Селидіввугілля" (Відокремлений підрозділ " Шахта "Курахівська")  
2. Код ЄДРПОУ: 33426253
3. Код водокористувача: 140162 
4. Інформація щодо роботи КОС  (на 01.01.2022 року)  
відведено зворотних (стічних) вод за рік, тис. куб. м.
- усього: 5912,0
- без очистки: 0
- недостатньо-очищених: 5912,0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5912,0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</si>
  <si>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16,197 тис. м3/добу (5,912 млн м3/рік) 
     - план -  16,318 тис. м3/добу (5,956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    </t>
  </si>
  <si>
    <t>1. Балансоутримувач: Державне підприємство "Селидіввугілля"  (Відокремлений підрозділ "Шахта "Україна")
2. Код ЄДРПОУ: 33426253
3. Код водокористувача: 140163 
4. Інформація щодо роботи КОС  (на 01.01.2022 року)  
відведено зворотних (стічних) вод за рік, тис. куб. м.
- усього: 2051,0 
- без очистки: 0
- недостатньо-очищених: 2051,0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2051,0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</si>
  <si>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- 5,619 тис. м3/добу (2,051 млн м3/рік) 
     - план -  5,795 тис. м3/добу (2,115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    </t>
  </si>
  <si>
    <t>1. Балансоутримувач: Державне підприємство "Селидіввугілля"  (Відокремлений підрозділ "Шахта 1-3 "Новогродівська")
2. Код ЄДРПОУ: 33426253
3. Код водокористувача: 140164 
4. Інформація щодо роботи КОС  (на 01.01.2022 року)  
відведено зворотних (стічних) вод за рік, тис. куб. м.
- усього: 1934,0
- без очистки: 0
- недостатньо-очищених: 1934,0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307,4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</si>
  <si>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- 0,842 тис. м3/добу (0,308 млн м3/рік) 
     - план - 5,299 тис. м3/добу (1,934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    </t>
  </si>
  <si>
    <t>1. Балансоутримувач: Товариство з додатковою відповідальністю "Шахта "Блозерська"  
2. Код ЄДРПОУ:    36028628
3. Код водокористувача:  140181
4. Інформація щодо роботи КОС  (на 01.01.2022 року)  
відведено зворотних (стічних) вод за рік, тис. куб. м.
- усього:  4259,4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4259,4
 - потужність очисних споруд, після очищення яких зворотні (стічні) вод скидаються у водні об’єкти: 2169,0
у тому числі тих, що забезпечують нормативну очистку: 2169,0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</si>
  <si>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- 5,942 тис. м3/добу (2,169 млн м3/рік) 
     - план -  11,838 тис. м3/добу (4,321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    </t>
  </si>
  <si>
    <t xml:space="preserve">1. Кількість каналізаційних очисних систем (КОС) 
     - факт: 1
     - план: 1
2. Спосіб очищення зворотних (стічних) вод
     - факт - МЕХ (механічна - очищення шахтних вод у ставку-мулонакопичувачі)       
     - план - МЕХ(1)/ФІЗ-ХІМ (фізико-хімічна)
3. Потужність споруд після, яких стічні води відводяться у МПВ
     - факт - 0,037 тис. м3/добу (0,014 млн м3/рік) 
     - план - 0,151 тис. м3/добу (0,055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    </t>
  </si>
  <si>
    <t xml:space="preserve">Підпірна гребля, земляна, насипна, непроїжджа, довжина - 120 м, ширина по гребню - 3 м, висота - 10 м. 
Ставок не використовується, площею 0,02 км2 та об'ємом 30 тис. м3 (48.080322, 36.945895), ГТС безхазяйна в незадовільному стані. </t>
  </si>
  <si>
    <t>Додаткові заходи</t>
  </si>
  <si>
    <t>UA_M5.1.3</t>
  </si>
  <si>
    <t>UA_M5.1.3_0010</t>
  </si>
  <si>
    <t xml:space="preserve">Можливо під ризиком
</t>
  </si>
  <si>
    <t xml:space="preserve">Під ризиком
</t>
  </si>
  <si>
    <t>Кропивницький район</t>
  </si>
  <si>
    <t>Річка Саксагань</t>
  </si>
  <si>
    <t>Річка Оріль</t>
  </si>
  <si>
    <t>Річка Самара</t>
  </si>
  <si>
    <t>Річка Верхня Терса</t>
  </si>
  <si>
    <t>Річка Кам"янка</t>
  </si>
  <si>
    <t>Річка Чаплинка</t>
  </si>
  <si>
    <t>Річка Базавлук</t>
  </si>
  <si>
    <t>Річка Вовча</t>
  </si>
  <si>
    <t>РічкаГайчур</t>
  </si>
  <si>
    <t>Річка Інгулець</t>
  </si>
  <si>
    <t>Річка Жовта</t>
  </si>
  <si>
    <t>Не визначено</t>
  </si>
  <si>
    <t>UA_M5.1.3_ 0288</t>
  </si>
  <si>
    <t xml:space="preserve">UA_M5.1.3_0775
</t>
  </si>
  <si>
    <t xml:space="preserve">UA_M5.1.3_0772
</t>
  </si>
  <si>
    <t xml:space="preserve">UA_M5.1.3_0745 </t>
  </si>
  <si>
    <t xml:space="preserve">UA_M5.1.3_0894 </t>
  </si>
  <si>
    <t xml:space="preserve">UA_M5.1.3_0888 </t>
  </si>
  <si>
    <t xml:space="preserve">UA_M5.1.3_0907 </t>
  </si>
  <si>
    <t>UA_M5.1.3_0096</t>
  </si>
  <si>
    <t>UA_M5.1.3_0094</t>
  </si>
  <si>
    <t>UA_M5.1.3_0032</t>
  </si>
  <si>
    <t>UA_M5.1.3_0031</t>
  </si>
  <si>
    <t>UA_M5.1.3_0074</t>
  </si>
  <si>
    <t>UA_M5.1.3_0058</t>
  </si>
  <si>
    <t>UA_M5.1.3_0045</t>
  </si>
  <si>
    <t>UA_M5.1.3_0003</t>
  </si>
  <si>
    <t>UA_M5.1.3_0008</t>
  </si>
  <si>
    <t xml:space="preserve">UA_M5.1.3_0001 UA_M5.1.3_0485 </t>
  </si>
  <si>
    <t>UA_M5.1.3_0776</t>
  </si>
  <si>
    <t>10</t>
  </si>
  <si>
    <r>
      <t>тис. м</t>
    </r>
    <r>
      <rPr>
        <i/>
        <vertAlign val="superscript"/>
        <sz val="11"/>
        <color indexed="8"/>
        <rFont val="Calibri"/>
        <family val="2"/>
        <charset val="204"/>
      </rPr>
      <t>3</t>
    </r>
    <r>
      <rPr>
        <i/>
        <sz val="11"/>
        <color indexed="8"/>
        <rFont val="Calibri"/>
        <family val="2"/>
        <charset val="204"/>
      </rPr>
      <t>/ добу</t>
    </r>
  </si>
  <si>
    <r>
      <t>м</t>
    </r>
    <r>
      <rPr>
        <i/>
        <vertAlign val="superscript"/>
        <sz val="11"/>
        <color indexed="8"/>
        <rFont val="Calibri"/>
        <family val="2"/>
        <charset val="204"/>
      </rPr>
      <t>3</t>
    </r>
  </si>
  <si>
    <r>
      <t>1. Кількість каналізаційних очисних систем (КОС) 
     - факт 1
     - план 1
2. Спосіб очищення зворотних (стічних) вод
    - факт - МЕХ (механічна) /БІО (біологічна) 
- план - МЕХ(1)/БІО(2)/ТРО (третинна) 
3. Потужність споруд після, яких стічні води відводяться у МПВ
     - факт - 6,8 тис. м</t>
    </r>
    <r>
      <rPr>
        <vertAlign val="superscript"/>
        <sz val="11"/>
        <color indexed="8"/>
        <rFont val="Calibri"/>
        <family val="2"/>
        <charset val="204"/>
      </rPr>
      <t>3</t>
    </r>
    <r>
      <rPr>
        <sz val="11"/>
        <color indexed="8"/>
        <rFont val="Calibri"/>
        <family val="2"/>
        <charset val="204"/>
      </rPr>
      <t>/добу (2,5 млн м</t>
    </r>
    <r>
      <rPr>
        <vertAlign val="superscript"/>
        <sz val="11"/>
        <color indexed="8"/>
        <rFont val="Calibri"/>
        <family val="2"/>
        <charset val="204"/>
      </rPr>
      <t>3</t>
    </r>
    <r>
      <rPr>
        <sz val="11"/>
        <color indexed="8"/>
        <rFont val="Calibri"/>
        <family val="2"/>
        <charset val="204"/>
      </rPr>
      <t>/рік) 
     - план - 6,8 тис м</t>
    </r>
    <r>
      <rPr>
        <vertAlign val="superscript"/>
        <sz val="11"/>
        <color indexed="8"/>
        <rFont val="Calibri"/>
        <family val="2"/>
        <charset val="204"/>
      </rPr>
      <t>3</t>
    </r>
    <r>
      <rPr>
        <sz val="11"/>
        <color indexed="8"/>
        <rFont val="Calibri"/>
        <family val="2"/>
        <charset val="204"/>
      </rPr>
      <t>/добу (2,5 млн. м</t>
    </r>
    <r>
      <rPr>
        <vertAlign val="superscript"/>
        <sz val="11"/>
        <color indexed="8"/>
        <rFont val="Calibri"/>
        <family val="2"/>
        <charset val="204"/>
      </rPr>
      <t>3</t>
    </r>
    <r>
      <rPr>
        <sz val="11"/>
        <color indexed="8"/>
        <rFont val="Calibri"/>
        <family val="2"/>
        <charset val="204"/>
      </rPr>
      <t xml:space="preserve">/рік)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100%, / 12,3 тис. чоловік
     - план -  100%  / 12,3 тис. чоловік
7. Кліматична нейтральність
     - факт - використання застарілого насосного обладнання
     - план - заміна обладнання, сонячні батареї, тощо
</t>
    </r>
  </si>
  <si>
    <r>
      <t>1. Кількість каналізаційних очисних систем (КОС) 
     - факт 1
     - план 1
2. Спосіб очищення зворотних (стічних) вод
     - факт - МЕХ (механічна) /БІО (біологічна) 
     - план - МЕХ(1)/БІО(2)/ТРО (третинна) 
3. Потужність споруд після, яких стічні води відводяться у МПВ
     - факт - 16,2 тис. м</t>
    </r>
    <r>
      <rPr>
        <vertAlign val="superscript"/>
        <sz val="11"/>
        <color indexed="8"/>
        <rFont val="Calibri"/>
        <family val="2"/>
        <charset val="204"/>
      </rPr>
      <t>3</t>
    </r>
    <r>
      <rPr>
        <sz val="11"/>
        <color indexed="8"/>
        <rFont val="Calibri"/>
        <family val="2"/>
        <charset val="204"/>
      </rPr>
      <t>/добу (5,913 млн м</t>
    </r>
    <r>
      <rPr>
        <vertAlign val="superscript"/>
        <sz val="11"/>
        <color indexed="8"/>
        <rFont val="Calibri"/>
        <family val="2"/>
        <charset val="204"/>
      </rPr>
      <t>3</t>
    </r>
    <r>
      <rPr>
        <sz val="11"/>
        <color indexed="8"/>
        <rFont val="Calibri"/>
        <family val="2"/>
        <charset val="204"/>
      </rPr>
      <t>/рік) 
     - план - 16,2 тис м</t>
    </r>
    <r>
      <rPr>
        <vertAlign val="superscript"/>
        <sz val="11"/>
        <color indexed="8"/>
        <rFont val="Calibri"/>
        <family val="2"/>
        <charset val="204"/>
      </rPr>
      <t>3</t>
    </r>
    <r>
      <rPr>
        <sz val="11"/>
        <color indexed="8"/>
        <rFont val="Calibri"/>
        <family val="2"/>
        <charset val="204"/>
      </rPr>
      <t>/добу (5,913 млн м</t>
    </r>
    <r>
      <rPr>
        <vertAlign val="superscript"/>
        <sz val="11"/>
        <color indexed="8"/>
        <rFont val="Calibri"/>
        <family val="2"/>
        <charset val="204"/>
      </rPr>
      <t>3</t>
    </r>
    <r>
      <rPr>
        <sz val="11"/>
        <color indexed="8"/>
        <rFont val="Calibri"/>
        <family val="2"/>
        <charset val="204"/>
      </rPr>
      <t xml:space="preserve">/рік)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90%, / 32,658 тис. чоловік
     - план -  90%  / 32,658 тис. чоловік
7. Кліматична нейтральність
     - факт - використання застарілого насосного обладнання
     - план - заміна обладнання, сонячні батареї, тощо
</t>
    </r>
  </si>
  <si>
    <r>
      <t>1. Кількість каналізаційних очисних систем (КОС) 
     - факт  - відсутні
     - план - 1
2. Спосіб очищення зворотних (стічних) вод
     - факт - відсутні
     - план - МЕХ(1)/БІО(2)
3. Потужність споруд після, яких стічні води відводяться у МПВ
     - факт - 0 тис. м</t>
    </r>
    <r>
      <rPr>
        <vertAlign val="superscript"/>
        <sz val="11"/>
        <color indexed="8"/>
        <rFont val="Calibri"/>
        <family val="2"/>
        <charset val="204"/>
      </rPr>
      <t>3</t>
    </r>
    <r>
      <rPr>
        <sz val="11"/>
        <color indexed="8"/>
        <rFont val="Calibri"/>
        <family val="2"/>
        <charset val="204"/>
      </rPr>
      <t>/добу (0 млн м</t>
    </r>
    <r>
      <rPr>
        <vertAlign val="superscript"/>
        <sz val="11"/>
        <color indexed="8"/>
        <rFont val="Calibri"/>
        <family val="2"/>
        <charset val="204"/>
      </rPr>
      <t>3</t>
    </r>
    <r>
      <rPr>
        <sz val="11"/>
        <color indexed="8"/>
        <rFont val="Calibri"/>
        <family val="2"/>
        <charset val="204"/>
      </rPr>
      <t>/рік) 
     - план - 0,5 тис м</t>
    </r>
    <r>
      <rPr>
        <vertAlign val="superscript"/>
        <sz val="11"/>
        <color indexed="8"/>
        <rFont val="Calibri"/>
        <family val="2"/>
        <charset val="204"/>
      </rPr>
      <t>3</t>
    </r>
    <r>
      <rPr>
        <sz val="11"/>
        <color indexed="8"/>
        <rFont val="Calibri"/>
        <family val="2"/>
        <charset val="204"/>
      </rPr>
      <t>/добу (0,183 млн м</t>
    </r>
    <r>
      <rPr>
        <vertAlign val="superscript"/>
        <sz val="11"/>
        <color indexed="8"/>
        <rFont val="Calibri"/>
        <family val="2"/>
        <charset val="204"/>
      </rPr>
      <t>3</t>
    </r>
    <r>
      <rPr>
        <sz val="11"/>
        <color indexed="8"/>
        <rFont val="Calibri"/>
        <family val="2"/>
        <charset val="204"/>
      </rPr>
      <t xml:space="preserve">/рік)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відсутня
     - план -  100%  / 4,1 тис. чоловік
7. Кліматична нейтральність
       - план - заміна обладнання, сонячні батареї, тощо
</t>
    </r>
  </si>
  <si>
    <r>
      <t>Загальні (обов'язкові) данні про оператора КОС: 
1. Балансоутримувач -   Комунальне підприємство "ВОДОКАНАЛ"                                                                      
 2.  Код ЄДРПОУ -  03327121 
 3. Код водокористувача - 230225 
 4. Інформація щодо роботи КОС:  станом на 01.01.2022 року  
Відведено зворотних (стічних) вод за рік, тис. м</t>
    </r>
    <r>
      <rPr>
        <vertAlign val="superscript"/>
        <sz val="11"/>
        <color indexed="8"/>
        <rFont val="Calibri"/>
        <family val="2"/>
        <charset val="204"/>
      </rPr>
      <t>3</t>
    </r>
    <r>
      <rPr>
        <sz val="11"/>
        <color indexed="8"/>
        <rFont val="Calibri"/>
        <family val="2"/>
        <charset val="204"/>
      </rPr>
      <t xml:space="preserve"> 
 - усього: 57140,4
- забруднених, без очистки 2,8
 - нормативно чистих без очистки 11692,2;
  -недостатньо очищених: 0
  -нормативно-очищених на очисних спорудах: 45445,4
  -біологічної очистки: 45445,4
  - фізіко-хімічної: 0  
Потужність  очисних споруд, після очищення яких зворотні (стічні) води скидаються у водні
 об'єкти: 142350,0
 у тому числі тих, що забезпечують нормативну очистку: 142350,0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</si>
  <si>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r>
      <t>1. Кількість каналізаційних очисних  систем (КОС)
- факт - 2 
- план - 2
2. Спосіб очищення зворотних (стічних) вод:
- факт - МЕХ(механічна)(1)/БІО (біологічна) (2)
- план -МЕХ (1)/БІО (2)/ТРО (3)
3. Потужність споруд, після яких стічні води відводяться у масив поверхневих вод (МВП) згідно матеріалів Дозволу на спецводокористування
- факт - 390,0 тис.  м</t>
    </r>
    <r>
      <rPr>
        <vertAlign val="superscript"/>
        <sz val="11"/>
        <color indexed="8"/>
        <rFont val="Calibri"/>
        <family val="2"/>
        <charset val="204"/>
      </rPr>
      <t>3</t>
    </r>
    <r>
      <rPr>
        <sz val="11"/>
        <color indexed="8"/>
        <rFont val="Calibri"/>
        <family val="2"/>
        <charset val="204"/>
      </rPr>
      <t>/добу (142,35 млн м</t>
    </r>
    <r>
      <rPr>
        <vertAlign val="superscript"/>
        <sz val="11"/>
        <color indexed="8"/>
        <rFont val="Calibri"/>
        <family val="2"/>
        <charset val="204"/>
      </rPr>
      <t>3</t>
    </r>
    <r>
      <rPr>
        <sz val="11"/>
        <color indexed="8"/>
        <rFont val="Calibri"/>
        <family val="2"/>
        <charset val="204"/>
      </rPr>
      <t>/рік)
- план - 390,0 тис. м</t>
    </r>
    <r>
      <rPr>
        <vertAlign val="superscript"/>
        <sz val="11"/>
        <color indexed="8"/>
        <rFont val="Calibri"/>
        <family val="2"/>
        <charset val="204"/>
      </rPr>
      <t>3</t>
    </r>
    <r>
      <rPr>
        <sz val="11"/>
        <color indexed="8"/>
        <rFont val="Calibri"/>
        <family val="2"/>
        <charset val="204"/>
      </rPr>
      <t>/добу (142,35 млн м</t>
    </r>
    <r>
      <rPr>
        <vertAlign val="superscript"/>
        <sz val="11"/>
        <color indexed="8"/>
        <rFont val="Calibri"/>
        <family val="2"/>
        <charset val="204"/>
      </rPr>
      <t>3</t>
    </r>
    <r>
      <rPr>
        <sz val="11"/>
        <color indexed="8"/>
        <rFont val="Calibri"/>
        <family val="2"/>
        <charset val="204"/>
      </rPr>
      <t xml:space="preserve">/рік)  
4. Залишковий осад (мул)
-факт - неочищений (складування)
-план - очищення (часткова переробка)
5. Зливова каналізація (КД) -вода колекторно-дренажна (дощова і тала)
-факт - наявна частково
- план - будівництво, додаткове очищення КД  (МЕХ/БІО)
6.Доступ до санітарії (підключення населення КОС (%) кількість абонентів (населення) територіальної громади (ТГ)
- факт - 72,0 % / 511,237тис. чол
- план - 100 % / 710,0 тис. чол.
7. Кліматична нейтральність
- факт - очистка  стічних вод за класичним біологічним методом нітрифікації, використання застарілих спору та обладнання;
 - план - очистка стічних вод за технологією нітри-, денітрифікації, заміна зношеного обладнання, відновлення з/б конструкцій, тощо
</t>
    </r>
  </si>
  <si>
    <r>
      <t>Загальні (обов'язкові) данні про оператора КОС: 
1. Балансоутримувач -   Комунальне підприємство "ОБЛВОДОКАНАЛ"  (Василівський експлуатаційний цех водопостачання та водовідведення)                                                                    
 2.  Код ЄДРПОУ -  03327115
 3. Код водокористувача - 230230 
 4. Інформація щодо роботи КОС: (на 01.01.2022)  
 Відведено зворотних (стічних) вод за рік, тис. м</t>
    </r>
    <r>
      <rPr>
        <vertAlign val="superscript"/>
        <sz val="11"/>
        <color indexed="8"/>
        <rFont val="Calibri"/>
        <family val="2"/>
        <charset val="204"/>
      </rPr>
      <t>3</t>
    </r>
    <r>
      <rPr>
        <sz val="11"/>
        <color indexed="8"/>
        <rFont val="Calibri"/>
        <family val="2"/>
        <charset val="204"/>
      </rPr>
      <t xml:space="preserve"> 
 - усього: 175,6  
 - нормативно чистих без очистки: 0; 
  -недостатньо очищених: 175,6;
   -нормативно-очищених на очисних спорудах: 0: 
 -біологічної очистки: 0; 
   - фізіко-хімічної: 0 
 Потужність  очисних споруд, після очищення яких зворотні (стічні) води скидаються у водні об'єкти: 3650,0;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</si>
  <si>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r>
      <t xml:space="preserve">
1. Кількість каналізаційних очисних  систем (КОС)
- факт - 1 
- план - 1
2. Спосіб очищення зворотних (стічних) вод:
-факт - МЕХ(механічна)(1)/БІО (біологічна) (2)
-план -МЕХ (1)/БІО (2)/ТРО (3)
3.Потужність споруд, після яких стічні води відводяться у масив поверхневих вод (МВП) згідно матеріалів Дозволу на спецводокористування
- факт  - 10,1 тис. м</t>
    </r>
    <r>
      <rPr>
        <vertAlign val="superscript"/>
        <sz val="11"/>
        <color indexed="8"/>
        <rFont val="Calibri"/>
        <family val="2"/>
        <charset val="204"/>
      </rPr>
      <t>3</t>
    </r>
    <r>
      <rPr>
        <sz val="11"/>
        <color indexed="8"/>
        <rFont val="Calibri"/>
        <family val="2"/>
        <charset val="204"/>
      </rPr>
      <t>/добу (3,65 млн м</t>
    </r>
    <r>
      <rPr>
        <vertAlign val="superscript"/>
        <sz val="11"/>
        <color indexed="8"/>
        <rFont val="Calibri"/>
        <family val="2"/>
        <charset val="204"/>
      </rPr>
      <t>3</t>
    </r>
    <r>
      <rPr>
        <sz val="11"/>
        <color indexed="8"/>
        <rFont val="Calibri"/>
        <family val="2"/>
        <charset val="204"/>
      </rPr>
      <t>/рік)
- план -  10,1 тис. м</t>
    </r>
    <r>
      <rPr>
        <vertAlign val="superscript"/>
        <sz val="11"/>
        <color indexed="8"/>
        <rFont val="Calibri"/>
        <family val="2"/>
        <charset val="204"/>
      </rPr>
      <t>3</t>
    </r>
    <r>
      <rPr>
        <sz val="11"/>
        <color indexed="8"/>
        <rFont val="Calibri"/>
        <family val="2"/>
        <charset val="204"/>
      </rPr>
      <t>/добу (3,65 млн м</t>
    </r>
    <r>
      <rPr>
        <vertAlign val="superscript"/>
        <sz val="11"/>
        <color indexed="8"/>
        <rFont val="Calibri"/>
        <family val="2"/>
        <charset val="204"/>
      </rPr>
      <t>3</t>
    </r>
    <r>
      <rPr>
        <sz val="11"/>
        <color indexed="8"/>
        <rFont val="Calibri"/>
        <family val="2"/>
        <charset val="204"/>
      </rPr>
      <t xml:space="preserve">/рік)
4.Залишковий осад (мул)
-факт - неочищений (складування)
-план - очищення  (вивіз на с/г поля)
5.Зливова каналізація (КД) -вода колекторно-дренажна (дощова і тала)
-факт - відсутня
- план - будівництво, очищення КД (МЕХ/БІО)
6.Доступ до санітарії (підключення населення КОС (%) кількість абонентів (населення) територіальної громади (ТГ)
- факт - 31%  /  9,006 тис. чол
- план - 59 % / 17,2 тис. чол. (див. коментар)
7. Кліматична нейтральність
- факт - використання застарілого насосного обладнання, реконструкція очисних споруд
- план - використання сучасного енергозберігаючого обладнання, тощо
</t>
    </r>
  </si>
  <si>
    <r>
      <t>1. Кількість каналізаційних очисних систем (КОС) 
     - факт 1
     - план 1
2. Спосіб очищення зворотних (стічних) вод
     - факт - МЕХ (механічна) /БІО (біологічна) 
- план - МЕХ(1)/БІО(2)/ТРО (третинна) 
3. Потужність споруд після, яких стічні води відводяться у МПВ
     - факт - 25 тис. м</t>
    </r>
    <r>
      <rPr>
        <vertAlign val="superscript"/>
        <sz val="11"/>
        <color indexed="8"/>
        <rFont val="Calibri"/>
        <family val="2"/>
        <charset val="204"/>
      </rPr>
      <t>3</t>
    </r>
    <r>
      <rPr>
        <sz val="11"/>
        <color indexed="8"/>
        <rFont val="Calibri"/>
        <family val="2"/>
        <charset val="204"/>
      </rPr>
      <t>/добу (9,125 млн м</t>
    </r>
    <r>
      <rPr>
        <vertAlign val="superscript"/>
        <sz val="11"/>
        <color indexed="8"/>
        <rFont val="Calibri"/>
        <family val="2"/>
        <charset val="204"/>
      </rPr>
      <t>3</t>
    </r>
    <r>
      <rPr>
        <sz val="11"/>
        <color indexed="8"/>
        <rFont val="Calibri"/>
        <family val="2"/>
        <charset val="204"/>
      </rPr>
      <t>/рік) 
     - план - 25 тис м</t>
    </r>
    <r>
      <rPr>
        <vertAlign val="superscript"/>
        <sz val="11"/>
        <color indexed="8"/>
        <rFont val="Calibri"/>
        <family val="2"/>
        <charset val="204"/>
      </rPr>
      <t>3</t>
    </r>
    <r>
      <rPr>
        <sz val="11"/>
        <color indexed="8"/>
        <rFont val="Calibri"/>
        <family val="2"/>
        <charset val="204"/>
      </rPr>
      <t>/добу (9,125 млн м</t>
    </r>
    <r>
      <rPr>
        <vertAlign val="superscript"/>
        <sz val="11"/>
        <color indexed="8"/>
        <rFont val="Calibri"/>
        <family val="2"/>
        <charset val="204"/>
      </rPr>
      <t>3</t>
    </r>
    <r>
      <rPr>
        <sz val="11"/>
        <color indexed="8"/>
        <rFont val="Calibri"/>
        <family val="2"/>
        <charset val="204"/>
      </rPr>
      <t xml:space="preserve">/рік)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90%, / 45,7 тис. чоловік
     - план -  90%  / 45,7 тис. чоловік
7. Кліматична нейтральність
     - факт - використання застарілого насосного обладнання
     - план - заміна обладнання, сонячні батареї, тощо
</t>
    </r>
  </si>
  <si>
    <r>
      <t>1. Кількість каналізаційних очисних систем (КОС) 
     - факт 1
     - план 1
2. Спосіб очищення зворотних (стічних) вод
     - факт - МЕХ (механічна) /БІО (біологічна) 
     - план - МЕХ(1)/БІО(2)/ТРО (третинна) 
3. Потужність споруд після, яких стічні води відводяться у МПВ
     - факт - 6,8 тис. м</t>
    </r>
    <r>
      <rPr>
        <vertAlign val="superscript"/>
        <sz val="11"/>
        <color indexed="8"/>
        <rFont val="Calibri"/>
        <family val="2"/>
        <charset val="204"/>
      </rPr>
      <t>3</t>
    </r>
    <r>
      <rPr>
        <sz val="11"/>
        <color indexed="8"/>
        <rFont val="Calibri"/>
        <family val="2"/>
        <charset val="204"/>
      </rPr>
      <t>/добу (2,5 млн м</t>
    </r>
    <r>
      <rPr>
        <vertAlign val="superscript"/>
        <sz val="11"/>
        <color indexed="8"/>
        <rFont val="Calibri"/>
        <family val="2"/>
        <charset val="204"/>
      </rPr>
      <t>3</t>
    </r>
    <r>
      <rPr>
        <sz val="11"/>
        <color indexed="8"/>
        <rFont val="Calibri"/>
        <family val="2"/>
        <charset val="204"/>
      </rPr>
      <t>/рік) 
     - план - 6,8 тис м</t>
    </r>
    <r>
      <rPr>
        <vertAlign val="superscript"/>
        <sz val="11"/>
        <color indexed="8"/>
        <rFont val="Calibri"/>
        <family val="2"/>
        <charset val="204"/>
      </rPr>
      <t>3</t>
    </r>
    <r>
      <rPr>
        <sz val="11"/>
        <color indexed="8"/>
        <rFont val="Calibri"/>
        <family val="2"/>
        <charset val="204"/>
      </rPr>
      <t>/добу (2,5 млн м</t>
    </r>
    <r>
      <rPr>
        <vertAlign val="superscript"/>
        <sz val="11"/>
        <color indexed="8"/>
        <rFont val="Calibri"/>
        <family val="2"/>
        <charset val="204"/>
      </rPr>
      <t>3</t>
    </r>
    <r>
      <rPr>
        <sz val="11"/>
        <color indexed="8"/>
        <rFont val="Calibri"/>
        <family val="2"/>
        <charset val="204"/>
      </rPr>
      <t xml:space="preserve">/рік)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90%, / 13,971 тис. чоловік
     - план -  90%  / 13,971 тис. чоловік
7. Кліматична нейтральність
     - факт - використання застарілого насосного обладнання
     - план - заміна обладнання, сонячні батареї, тощо
</t>
    </r>
  </si>
  <si>
    <r>
      <t>1. Кількість каналізаційних очисних систем (КОС)
- факт / план : 1/1
2. Спосіб очищення зворотних (стічних) вод
- факт - МЕХ (механічна) /БІО (біологічна) 
- план - МЕХ(1)/БІО(2)/ТРО (третинна) (3)
3. Потужність споруд після, яких стічні води відводяться у масив поверхневих  вод (МПВ)
- факт - 200,0 тис. м</t>
    </r>
    <r>
      <rPr>
        <vertAlign val="superscript"/>
        <sz val="11"/>
        <color indexed="8"/>
        <rFont val="Calibri"/>
        <family val="2"/>
        <charset val="204"/>
      </rPr>
      <t>3</t>
    </r>
    <r>
      <rPr>
        <sz val="11"/>
        <color indexed="8"/>
        <rFont val="Calibri"/>
        <family val="2"/>
        <charset val="204"/>
      </rPr>
      <t>/добу (73 млн м</t>
    </r>
    <r>
      <rPr>
        <vertAlign val="superscript"/>
        <sz val="11"/>
        <color indexed="8"/>
        <rFont val="Calibri"/>
        <family val="2"/>
        <charset val="204"/>
      </rPr>
      <t>3</t>
    </r>
    <r>
      <rPr>
        <sz val="11"/>
        <color indexed="8"/>
        <rFont val="Calibri"/>
        <family val="2"/>
        <charset val="204"/>
      </rPr>
      <t>/рік)
- план - 60,0 тис м</t>
    </r>
    <r>
      <rPr>
        <vertAlign val="superscript"/>
        <sz val="11"/>
        <color indexed="8"/>
        <rFont val="Calibri"/>
        <family val="2"/>
        <charset val="204"/>
      </rPr>
      <t>3</t>
    </r>
    <r>
      <rPr>
        <sz val="11"/>
        <color indexed="8"/>
        <rFont val="Calibri"/>
        <family val="2"/>
        <charset val="204"/>
      </rPr>
      <t>/добу (21,9 млн м</t>
    </r>
    <r>
      <rPr>
        <vertAlign val="superscript"/>
        <sz val="11"/>
        <color indexed="8"/>
        <rFont val="Calibri"/>
        <family val="2"/>
        <charset val="204"/>
      </rPr>
      <t>3</t>
    </r>
    <r>
      <rPr>
        <sz val="11"/>
        <color indexed="8"/>
        <rFont val="Calibri"/>
        <family val="2"/>
        <charset val="204"/>
      </rPr>
      <t>/рік)
4. Залишковий осад (мул)
- факт - неочищений (складування)
- план - очищення (часткова утилізація)
5. Зливова каналізація (КД) - вода колекторно-дренажа (дощова і тала)
- факт - перебуває на балансі Міського Дорожного Управління
- план -  передача на баланс спеціалізованої експлуатуючої організації, додаткове очищення КД
6. Доступ до санітарії (підключення населення до КОС (%) кількість  абонентів (населення) територіальної громади (ТГ)
- факт -  78%, / 229,2 тис. чоловік (дані 2021 року)
- план -  78 %  / 229,2 тис. чоловік (розрахунок на основі даних 2021 року)
7. Кліматична нейтральність
-факт - використання застарілого насосного обладнання
- план - заміна насосів,  повітродувок, реконструкція аеротенків,  сонячні батареї</t>
    </r>
  </si>
  <si>
    <r>
      <t>1. Кількість каналізаційних очисних систем (КОС)
- факт / план : 1/1
2. Спосіб очищення зворотних (стічних) вод
- факт - МЕХ (механічна) (1)/БІО (біологічна) (2) /
- план - МЕХ(1)/БІО(2)
3. Потужність споруд після, яких стічні води відводяться у масив поверхневих  вод (МПВ)
- факт – 4,2 тис. м</t>
    </r>
    <r>
      <rPr>
        <vertAlign val="superscript"/>
        <sz val="11"/>
        <color indexed="8"/>
        <rFont val="Calibri"/>
        <family val="2"/>
        <charset val="204"/>
      </rPr>
      <t>3</t>
    </r>
    <r>
      <rPr>
        <sz val="11"/>
        <color indexed="8"/>
        <rFont val="Calibri"/>
        <family val="2"/>
        <charset val="204"/>
      </rPr>
      <t>/добу (1,533 млн м</t>
    </r>
    <r>
      <rPr>
        <vertAlign val="superscript"/>
        <sz val="11"/>
        <color indexed="8"/>
        <rFont val="Calibri"/>
        <family val="2"/>
        <charset val="204"/>
      </rPr>
      <t>3</t>
    </r>
    <r>
      <rPr>
        <sz val="11"/>
        <color indexed="8"/>
        <rFont val="Calibri"/>
        <family val="2"/>
        <charset val="204"/>
      </rPr>
      <t>/рік)
- план – 1,3 тис м</t>
    </r>
    <r>
      <rPr>
        <vertAlign val="superscript"/>
        <sz val="11"/>
        <color indexed="8"/>
        <rFont val="Calibri"/>
        <family val="2"/>
        <charset val="204"/>
      </rPr>
      <t>3</t>
    </r>
    <r>
      <rPr>
        <sz val="11"/>
        <color indexed="8"/>
        <rFont val="Calibri"/>
        <family val="2"/>
        <charset val="204"/>
      </rPr>
      <t>/добу ( 0,474  млн м</t>
    </r>
    <r>
      <rPr>
        <vertAlign val="superscript"/>
        <sz val="11"/>
        <color indexed="8"/>
        <rFont val="Calibri"/>
        <family val="2"/>
        <charset val="204"/>
      </rPr>
      <t>3</t>
    </r>
    <r>
      <rPr>
        <sz val="11"/>
        <color indexed="8"/>
        <rFont val="Calibri"/>
        <family val="2"/>
        <charset val="204"/>
      </rPr>
      <t xml:space="preserve">/рік.)
4. Залишковий осад (мул)
- факт -  неочищений (складування)
- план - немає інформації 
5. Зливова каналізація (КД) - вода колекторно-дренажа (дощова і тала)
- факт  - відсутня 
- план - передбачається будівництво, очищення КД (МЕХ/БІО) 
6. Доступ до санітарії (підключення населення до КОС (%) кількість  абонентів (населення) територіальної громади (ТГ)
- факт - 62 %, /  4,5 тис. чоловік 
- план - 100 %  / 7,3 тис. чоловік. 
7. Кліматична нейтральність
-факт - використання застарілого насосного обладнання
- план - заміна насосів, повітродувочної станції,  реконструкція вторинних відстійників, заміна гідроелеватора на ґратах пісколовок, інше </t>
    </r>
  </si>
  <si>
    <r>
      <t>1. Кількість каналізаційних очисних систем (КОС)
- факт / план : 0/1
2. Спосіб очищення зворотних (стічних) вод
- факт -  очисні відсутні
- план - МЕХ(1)/БІО(2)
3. Потужність споруд після, яких стічні води відводяться у масив поверхневих  вод (МПВ)
- факт –  відсутні
- план – 0,8 тис м</t>
    </r>
    <r>
      <rPr>
        <vertAlign val="superscript"/>
        <sz val="11"/>
        <color indexed="8"/>
        <rFont val="Calibri"/>
        <family val="2"/>
        <charset val="204"/>
      </rPr>
      <t>3</t>
    </r>
    <r>
      <rPr>
        <sz val="11"/>
        <color indexed="8"/>
        <rFont val="Calibri"/>
        <family val="2"/>
        <charset val="204"/>
      </rPr>
      <t>/добу ( 0,292 млн м</t>
    </r>
    <r>
      <rPr>
        <vertAlign val="superscript"/>
        <sz val="11"/>
        <color indexed="8"/>
        <rFont val="Calibri"/>
        <family val="2"/>
        <charset val="204"/>
      </rPr>
      <t>3</t>
    </r>
    <r>
      <rPr>
        <sz val="11"/>
        <color indexed="8"/>
        <rFont val="Calibri"/>
        <family val="2"/>
        <charset val="204"/>
      </rPr>
      <t xml:space="preserve">/рік)  
4. Залишковий осад (мул)
- факт - відсутній
- план - очищення (вивіз на с/г поля.)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0%, / 0 тис. чоловік
- план -  100 %  /  6,6  тис. чоловік.
7. Кліматична нейтральність
- план -  будівництво КОС з використанням сучасного енергозберігаючого обладнання, буде забезпечено ліквідація (зменшення) забруднення від стічних вод та підтоплення територій населених пунктів </t>
    </r>
  </si>
  <si>
    <r>
      <t>Орієнтовна протяжність ділянки розчистки - 1,020 км,
 у тому числі 0,083 км рукава річки. Об'єм земляних робіт  (розчистка):
 виїмка грунту 92,490 тис.м</t>
    </r>
    <r>
      <rPr>
        <vertAlign val="superscript"/>
        <sz val="11"/>
        <color indexed="8"/>
        <rFont val="Calibri"/>
        <family val="2"/>
        <charset val="204"/>
      </rPr>
      <t xml:space="preserve">3 </t>
    </r>
    <r>
      <rPr>
        <sz val="11"/>
        <color indexed="8"/>
        <rFont val="Calibri"/>
        <family val="2"/>
        <charset val="204"/>
      </rPr>
      <t>; облаштуванням пляжної зони.</t>
    </r>
  </si>
  <si>
    <r>
      <t>Загальні (обов’язкові) дані про оператора КОС:
1.Балансоутримувач: Комунальне підприємство Полтавської обласної ради Полтававодоканал, 
2.Код ЄДРПОУ: 03361661
3.Код водокористувача: 530425
4. Інформація щодо роботи КОС  (на 01.01.2023)
відведено зворотних (стічних) вод за рік, млн куб. м.
- усього: 0,2227
- без очистки: 0
- недостатньо-очищених: 0,2227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води скидаються у водні об’єкти:</t>
    </r>
    <r>
      <rPr>
        <sz val="11"/>
        <color indexed="14"/>
        <rFont val="Calibri"/>
        <family val="2"/>
        <charset val="204"/>
      </rPr>
      <t xml:space="preserve"> </t>
    </r>
    <r>
      <rPr>
        <sz val="11"/>
        <color indexed="8"/>
        <rFont val="Calibri"/>
        <family val="2"/>
        <charset val="204"/>
      </rPr>
      <t xml:space="preserve">0,686
у тому числі тих, що забезпечують нормативну очистку: 0
</t>
    </r>
  </si>
  <si>
    <r>
      <t>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1,9 тис. м</t>
    </r>
    <r>
      <rPr>
        <vertAlign val="superscript"/>
        <sz val="11"/>
        <color indexed="8"/>
        <rFont val="Calibri"/>
        <family val="2"/>
        <charset val="204"/>
      </rPr>
      <t>3</t>
    </r>
    <r>
      <rPr>
        <sz val="11"/>
        <color indexed="8"/>
        <rFont val="Calibri"/>
        <family val="2"/>
        <charset val="204"/>
      </rPr>
      <t>/добу (0,686 млн м</t>
    </r>
    <r>
      <rPr>
        <vertAlign val="superscript"/>
        <sz val="11"/>
        <color indexed="8"/>
        <rFont val="Calibri"/>
        <family val="2"/>
        <charset val="204"/>
      </rPr>
      <t>3</t>
    </r>
    <r>
      <rPr>
        <sz val="11"/>
        <color indexed="8"/>
        <rFont val="Calibri"/>
        <family val="2"/>
        <charset val="204"/>
      </rPr>
      <t>/рік)
- план – 1,9 тис. м</t>
    </r>
    <r>
      <rPr>
        <vertAlign val="superscript"/>
        <sz val="11"/>
        <color indexed="8"/>
        <rFont val="Calibri"/>
        <family val="2"/>
        <charset val="204"/>
      </rPr>
      <t>3</t>
    </r>
    <r>
      <rPr>
        <sz val="11"/>
        <color indexed="8"/>
        <rFont val="Calibri"/>
        <family val="2"/>
        <charset val="204"/>
      </rPr>
      <t>/добу (0,686 млн м</t>
    </r>
    <r>
      <rPr>
        <vertAlign val="superscript"/>
        <sz val="11"/>
        <color indexed="8"/>
        <rFont val="Calibri"/>
        <family val="2"/>
        <charset val="204"/>
      </rPr>
      <t>3</t>
    </r>
    <r>
      <rPr>
        <sz val="11"/>
        <color indexed="8"/>
        <rFont val="Calibri"/>
        <family val="2"/>
        <charset val="204"/>
      </rPr>
      <t>/рік)
4. Залишковий осад (мул)
- факт - неочищений (складування)
- план -неочищений (складування)
5. Зливова каналізація (КД) - вода колекторно-дренажа (дощова і тала)
- факт - відсутня
- план - будівництво, додаткове очищення КД.
6. Доступ до санітарії (підключення населення до КОС (%) кількість  абонентів (населення) територіальної громади (ТГ)
- факт - 43 %,  /  6,22 тис. чоловік
- план - 100 %  /  14,2  тис. чоловік
7. Кліматична нейтральність
-факт - використання застарілого  обладнання
- план - заміна застарілого обладнання,  повна реконструкція</t>
    </r>
  </si>
  <si>
    <r>
      <t>1. Балансоутримувач: Добропільське виробнче управління водопровідно-каналізаційного господарства  КП "Компанія "Вода Донбасу"
2. Код ЄДРПОУ: 00191678
3. Код водокористувача: 140728
4. Інформація щодо роботи КОС  (на 01.01</t>
    </r>
    <r>
      <rPr>
        <sz val="11"/>
        <color theme="1"/>
        <rFont val="Calibri"/>
        <family val="2"/>
        <charset val="204"/>
      </rPr>
      <t>.2022</t>
    </r>
    <r>
      <rPr>
        <sz val="11"/>
        <color indexed="8"/>
        <rFont val="Calibri"/>
        <family val="2"/>
        <charset val="204"/>
      </rPr>
      <t xml:space="preserve"> року)  
відведено зворотних (стічних) вод за рік, тис. куб. м.
- усього: 30,0
- без очистки: 0
- недостатньо-очищених: 30,0
 - нормативно-чистих (без очистки):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73,0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</si>
  <si>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t>
    </r>
    <r>
      <rPr>
        <sz val="11"/>
        <color theme="1"/>
        <rFont val="Calibri"/>
        <family val="2"/>
        <charset val="204"/>
      </rPr>
      <t xml:space="preserve">  </t>
    </r>
    <r>
      <rPr>
        <sz val="11"/>
        <color indexed="8"/>
        <rFont val="Calibri"/>
        <family val="2"/>
        <charset val="204"/>
      </rPr>
      <t xml:space="preserve">
     - факт: 1 
     - план: 1
2. Спосіб очищення зворотних (стічних) вод
     - факт </t>
    </r>
    <r>
      <rPr>
        <sz val="11"/>
        <color theme="1"/>
        <rFont val="Calibri"/>
        <family val="2"/>
        <charset val="204"/>
      </rPr>
      <t xml:space="preserve">- МЕХ (механічна)/БІО (біологічна) </t>
    </r>
    <r>
      <rPr>
        <sz val="11"/>
        <color indexed="8"/>
        <rFont val="Calibri"/>
        <family val="2"/>
        <charset val="204"/>
      </rPr>
      <t xml:space="preserve">
     - план - МЕХ(1)/БІО(2)
3. Потужність споруд після, яких стічні води відводяться у МПВ
     - ф</t>
    </r>
    <r>
      <rPr>
        <sz val="11"/>
        <color theme="1"/>
        <rFont val="Calibri"/>
        <family val="2"/>
        <charset val="204"/>
      </rPr>
      <t>акт - 0,2 тис. м3/добу (0,073 млн м3/рік) (факт використання 41% від потужності)</t>
    </r>
    <r>
      <rPr>
        <sz val="11"/>
        <color indexed="8"/>
        <rFont val="Calibri"/>
        <family val="2"/>
        <charset val="204"/>
      </rPr>
      <t xml:space="preserve">
 </t>
    </r>
    <r>
      <rPr>
        <sz val="11"/>
        <color theme="1"/>
        <rFont val="Calibri"/>
        <family val="2"/>
        <charset val="204"/>
      </rPr>
      <t xml:space="preserve">    - план - 0,2 тис. м3/добу (0,073 млн м3/рік)</t>
    </r>
    <r>
      <rPr>
        <sz val="11"/>
        <color indexed="8"/>
        <rFont val="Calibri"/>
        <family val="2"/>
        <charset val="204"/>
      </rPr>
      <t xml:space="preserve">
     - каналізаційних мереж - 0,7 км                                                                              
4. Залишковий осад (мул)
</t>
    </r>
    <r>
      <rPr>
        <sz val="11"/>
        <color theme="1"/>
        <rFont val="Calibri"/>
        <family val="2"/>
        <charset val="204"/>
      </rPr>
      <t xml:space="preserve">     - факт - неочищений (складування)</t>
    </r>
    <r>
      <rPr>
        <sz val="11"/>
        <color indexed="8"/>
        <rFont val="Calibri"/>
        <family val="2"/>
        <charset val="204"/>
      </rPr>
      <t xml:space="preserve">
     - план - очищення (часткова переробка) 
</t>
    </r>
    <r>
      <rPr>
        <sz val="11"/>
        <rFont val="Calibri"/>
        <family val="2"/>
        <charset val="204"/>
      </rPr>
      <t>5. Зливова каналізація (КД) - вода колекторно-дренажа (дощова і тала)
     - факт - відсутня
     - план - будівництво, очищення</t>
    </r>
    <r>
      <rPr>
        <sz val="11"/>
        <color indexed="8"/>
        <rFont val="Calibri"/>
        <family val="2"/>
        <charset val="204"/>
      </rPr>
      <t xml:space="preserve">
6. Доступ до санітарії (підключення населення до КОС (%) кількість  абонентів (населення) територіальної громади (ТГ)
     - факт </t>
    </r>
    <r>
      <rPr>
        <sz val="11"/>
        <rFont val="Calibri"/>
        <family val="2"/>
        <charset val="204"/>
      </rPr>
      <t>- 100 %</t>
    </r>
    <r>
      <rPr>
        <sz val="11"/>
        <color rgb="FFFF0000"/>
        <rFont val="Calibri"/>
        <family val="2"/>
        <charset val="204"/>
      </rPr>
      <t xml:space="preserve"> </t>
    </r>
    <r>
      <rPr>
        <sz val="11"/>
        <color indexed="8"/>
        <rFont val="Calibri"/>
        <family val="2"/>
        <charset val="204"/>
      </rPr>
      <t>/ 0,9</t>
    </r>
    <r>
      <rPr>
        <sz val="11"/>
        <color theme="1"/>
        <rFont val="Calibri"/>
        <family val="2"/>
        <charset val="204"/>
      </rPr>
      <t xml:space="preserve"> </t>
    </r>
    <r>
      <rPr>
        <sz val="11"/>
        <color indexed="8"/>
        <rFont val="Calibri"/>
        <family val="2"/>
        <charset val="204"/>
      </rPr>
      <t>тис. чоловік 
     - план -  100 % / 0,9 тис. чоловік
7. Кліматична нейтральність
     - факт - використання застарілого насосного обладнання
     - план - заміна обладнання, сонячні батареї, тощо</t>
    </r>
  </si>
  <si>
    <r>
      <t xml:space="preserve">1. Балансоутримувач: ФОП Герасименко Сергій Олексійович
2. Код ЄДРПОУ:  2868702171
3. Код водокористувача: 144090
4. Інформація щодо роботи КОС  (на </t>
    </r>
    <r>
      <rPr>
        <sz val="11"/>
        <color theme="1"/>
        <rFont val="Calibri"/>
        <family val="2"/>
        <charset val="204"/>
      </rPr>
      <t>01.01.2022</t>
    </r>
    <r>
      <rPr>
        <sz val="11"/>
        <color indexed="8"/>
        <rFont val="Calibri"/>
        <family val="2"/>
        <charset val="204"/>
      </rPr>
      <t xml:space="preserve"> року) 
відведено зворотних (стічних) вод за рік, тис. куб. м.
- усього: 98,7
- без очистки: 0
- недостатньо-очищених: 98,7
 - нормативно-чистих (без очистки): 0
- нормативно-очищених на очисних спорудах: 
 - біологічної очистки:  
 - фізико-хімічної очистки: 0
 - потужність очисних споруд, після очищення яких зворотні (стічні) вод скидаються у водні об’єкти: 1840,0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</si>
  <si>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t>
    </r>
    <r>
      <rPr>
        <sz val="11"/>
        <color theme="1"/>
        <rFont val="Calibri"/>
        <family val="2"/>
        <charset val="204"/>
      </rPr>
      <t>акт - 5,041</t>
    </r>
    <r>
      <rPr>
        <sz val="11"/>
        <color indexed="8"/>
        <rFont val="Calibri"/>
        <family val="2"/>
        <charset val="204"/>
      </rPr>
      <t xml:space="preserve"> тис. м3/добу (1,840 </t>
    </r>
    <r>
      <rPr>
        <sz val="11"/>
        <color theme="1"/>
        <rFont val="Calibri"/>
        <family val="2"/>
        <charset val="204"/>
      </rPr>
      <t xml:space="preserve">млн м3/рік) </t>
    </r>
    <r>
      <rPr>
        <sz val="11"/>
        <color indexed="8"/>
        <rFont val="Calibri"/>
        <family val="2"/>
        <charset val="204"/>
      </rPr>
      <t>(факт використання 5</t>
    </r>
    <r>
      <rPr>
        <sz val="11"/>
        <color theme="1"/>
        <rFont val="Calibri"/>
        <family val="2"/>
        <charset val="204"/>
      </rPr>
      <t xml:space="preserve">% </t>
    </r>
    <r>
      <rPr>
        <sz val="11"/>
        <color indexed="8"/>
        <rFont val="Calibri"/>
        <family val="2"/>
        <charset val="204"/>
      </rPr>
      <t xml:space="preserve">від потужності) 
 </t>
    </r>
    <r>
      <rPr>
        <sz val="11"/>
        <color theme="1"/>
        <rFont val="Calibri"/>
        <family val="2"/>
        <charset val="204"/>
      </rPr>
      <t xml:space="preserve">    - план - 5,041 тис. м3/добу (1,840 млн м3/рік) </t>
    </r>
    <r>
      <rPr>
        <sz val="11"/>
        <color indexed="8"/>
        <rFont val="Calibri"/>
        <family val="2"/>
        <charset val="204"/>
      </rPr>
      <t xml:space="preserve">
4. Залишковий осад (мул)
</t>
    </r>
    <r>
      <rPr>
        <sz val="11"/>
        <color theme="1"/>
        <rFont val="Calibri"/>
        <family val="2"/>
        <charset val="204"/>
      </rPr>
      <t xml:space="preserve">     - факт - неочищений (складування)</t>
    </r>
    <r>
      <rPr>
        <sz val="11"/>
        <color indexed="8"/>
        <rFont val="Calibri"/>
        <family val="2"/>
        <charset val="204"/>
      </rPr>
      <t xml:space="preserve">
     - план - очищення (часткова переробка) 
5. Зливова каналізація (КД) - вода колекторно-дренажа (дощова і тала)
     - факт -</t>
    </r>
    <r>
      <rPr>
        <sz val="11"/>
        <rFont val="Calibri"/>
        <family val="2"/>
        <charset val="204"/>
      </rPr>
      <t xml:space="preserve">  відсутня</t>
    </r>
    <r>
      <rPr>
        <sz val="11"/>
        <color indexed="8"/>
        <rFont val="Calibri"/>
        <family val="2"/>
        <charset val="204"/>
      </rPr>
      <t xml:space="preserve">
</t>
    </r>
    <r>
      <rPr>
        <sz val="11"/>
        <rFont val="Calibri"/>
        <family val="2"/>
        <charset val="204"/>
      </rPr>
      <t xml:space="preserve">     - план - будівництво, о</t>
    </r>
    <r>
      <rPr>
        <sz val="11"/>
        <color theme="1"/>
        <rFont val="Calibri"/>
        <family val="2"/>
        <charset val="204"/>
      </rPr>
      <t xml:space="preserve">чищення </t>
    </r>
    <r>
      <rPr>
        <sz val="11"/>
        <color indexed="8"/>
        <rFont val="Calibri"/>
        <family val="2"/>
        <charset val="204"/>
      </rPr>
      <t xml:space="preserve">                                                                                                                                 6. Доступ до санітарії (підключення населення до КОС (%) кількість  абонентів (населення) територіальної громади (ТГ)
</t>
    </r>
    <r>
      <rPr>
        <sz val="11"/>
        <rFont val="Calibri"/>
        <family val="2"/>
        <charset val="204"/>
      </rPr>
      <t xml:space="preserve">     - факт - 100 % / 5,9 тис. чоловік 
     - план - 100 %  / 5,9 тис. чоловікік</t>
    </r>
    <r>
      <rPr>
        <sz val="11"/>
        <color indexed="8"/>
        <rFont val="Calibri"/>
        <family val="2"/>
        <charset val="204"/>
      </rPr>
      <t xml:space="preserve">
7. Кліматична нейтральність
     - факт - використання застарілого насосного обладнання
     - план - заміна обладнання, сонячні батареї, тощо</t>
    </r>
  </si>
  <si>
    <r>
      <t xml:space="preserve">1. Балансоутримувач: Добропільське виробнче управління водопровідно-каналізаційного господарства  КП "Компанія "Вода Донбасу" 
2. Код ЄДРПОУ: 00191678
3. Код водокористувача: 140728
4. Інформація щодо роботи КОС  (на </t>
    </r>
    <r>
      <rPr>
        <sz val="11"/>
        <color theme="1"/>
        <rFont val="Calibri"/>
        <family val="2"/>
        <charset val="204"/>
      </rPr>
      <t>01.01.2022</t>
    </r>
    <r>
      <rPr>
        <sz val="11"/>
        <color indexed="8"/>
        <rFont val="Calibri"/>
        <family val="2"/>
        <charset val="204"/>
      </rPr>
      <t xml:space="preserve"> року) 
відведено зворотних (стічних) вод за рік, тис. куб. м.
- усього: 358,8
- без очистки: 0
- недостатньо-очищених: 358,8
 - нормативно-чистих (без очистки):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2117,0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</si>
  <si>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t>
    </r>
    <r>
      <rPr>
        <sz val="11"/>
        <color theme="1"/>
        <rFont val="Calibri"/>
        <family val="2"/>
        <charset val="204"/>
      </rPr>
      <t xml:space="preserve">  </t>
    </r>
    <r>
      <rPr>
        <sz val="11"/>
        <color indexed="8"/>
        <rFont val="Calibri"/>
        <family val="2"/>
        <charset val="204"/>
      </rPr>
      <t xml:space="preserve">
     - факт: 1 
     - план: 1
2. Спосіб очищення зворотних (стічних) вод
     - фак</t>
    </r>
    <r>
      <rPr>
        <sz val="11"/>
        <color theme="1"/>
        <rFont val="Calibri"/>
        <family val="2"/>
        <charset val="204"/>
      </rPr>
      <t xml:space="preserve">т - МЕХ (механічна)/БІО (біологічна) </t>
    </r>
    <r>
      <rPr>
        <sz val="11"/>
        <color indexed="8"/>
        <rFont val="Calibri"/>
        <family val="2"/>
        <charset val="204"/>
      </rPr>
      <t xml:space="preserve">
     - план - МЕХ(1)/БІО(2)/ТРО (третинна) 
3.</t>
    </r>
    <r>
      <rPr>
        <sz val="11"/>
        <color theme="1"/>
        <rFont val="Calibri"/>
        <family val="2"/>
        <charset val="204"/>
      </rPr>
      <t xml:space="preserve"> Потужність споруд після, яких стічні води відводяться у МПВ
     - факт - 5,8  тис. м3/добу (2,117 млн м3/рік) (факт використання 17% від потужності)
     - план - 5,8  тис. м3/добу (2,117 млн м3/рік)</t>
    </r>
    <r>
      <rPr>
        <sz val="11"/>
        <color indexed="8"/>
        <rFont val="Calibri"/>
        <family val="2"/>
        <charset val="204"/>
      </rPr>
      <t xml:space="preserve">
     - каналізаційних мереж - 28,9 км                                                                              
     - КНС - 2 (КНС № 3, № 4)                                                                                                    4. Залишковий осад (мул)
</t>
    </r>
    <r>
      <rPr>
        <sz val="11"/>
        <color theme="1"/>
        <rFont val="Calibri"/>
        <family val="2"/>
        <charset val="204"/>
      </rPr>
      <t xml:space="preserve">     - факт - неочищений (складування)</t>
    </r>
    <r>
      <rPr>
        <sz val="11"/>
        <color indexed="8"/>
        <rFont val="Calibri"/>
        <family val="2"/>
        <charset val="204"/>
      </rPr>
      <t xml:space="preserve">
     - план - очищення (часткова переробка) 
</t>
    </r>
    <r>
      <rPr>
        <sz val="11"/>
        <rFont val="Calibri"/>
        <family val="2"/>
        <charset val="204"/>
      </rPr>
      <t>5. Зливова каналізація (КД) - вода колекторно-дренажа (дощова і тала)
     - факт - відсутня
     - план - будівництво, очищення</t>
    </r>
    <r>
      <rPr>
        <sz val="11"/>
        <color indexed="8"/>
        <rFont val="Calibri"/>
        <family val="2"/>
        <charset val="204"/>
      </rPr>
      <t xml:space="preserve">
6. Доступ до санітарії (підключення населення до КОС (%) кількість  абонентів (населення) територіальної громади (ТГ)
     - фа</t>
    </r>
    <r>
      <rPr>
        <sz val="11"/>
        <rFont val="Calibri"/>
        <family val="2"/>
        <charset val="204"/>
      </rPr>
      <t>кт - 100 % /15,7 тис. чоловік 
     - план - 100 % / 15,7 тис. чоловік</t>
    </r>
    <r>
      <rPr>
        <sz val="11"/>
        <color indexed="8"/>
        <rFont val="Calibri"/>
        <family val="2"/>
        <charset val="204"/>
      </rPr>
      <t xml:space="preserve">
7. Кліматична нейтральність
     - факт - використання застарілого насосного обладнання
     - план - заміна обладнання, сонячні батареї, тощо</t>
    </r>
  </si>
  <si>
    <r>
      <t>1. Балансоутримувач: Добропільське виробнче управління водопровідно-каналізаційного господарства  КП "Компанія "Вода Донбасу"
2. Код ЄДРПОУ: 00191678
3. Код водокористувача: 140728
4. Інформація щодо роботи КОС  (на 01.01</t>
    </r>
    <r>
      <rPr>
        <sz val="11"/>
        <color theme="1"/>
        <rFont val="Calibri"/>
        <family val="2"/>
        <charset val="204"/>
      </rPr>
      <t>.2022</t>
    </r>
    <r>
      <rPr>
        <sz val="11"/>
        <color indexed="8"/>
        <rFont val="Calibri"/>
        <family val="2"/>
        <charset val="204"/>
      </rPr>
      <t xml:space="preserve"> року) 
відведено зворотних (стічних) вод за рік, тис. куб. м.
- усього: 829,7
- без очистки: 0
- недостатньо-очищених: 829,7
 - нормативно-чистих (без очистки):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3671,9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</si>
  <si>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t>
    </r>
    <r>
      <rPr>
        <sz val="11"/>
        <color theme="1"/>
        <rFont val="Calibri"/>
        <family val="2"/>
        <charset val="204"/>
      </rPr>
      <t xml:space="preserve">  </t>
    </r>
    <r>
      <rPr>
        <sz val="11"/>
        <color indexed="8"/>
        <rFont val="Calibri"/>
        <family val="2"/>
        <charset val="204"/>
      </rPr>
      <t xml:space="preserve">
     - факт: 1   
     - план: 1
2. Спосіб очищення зворотних (стічних) вод
     - </t>
    </r>
    <r>
      <rPr>
        <sz val="11"/>
        <color theme="1"/>
        <rFont val="Calibri"/>
        <family val="2"/>
        <charset val="204"/>
      </rPr>
      <t xml:space="preserve">факт - МЕХ (механічна)/БІО (біологічна) </t>
    </r>
    <r>
      <rPr>
        <sz val="11"/>
        <color indexed="8"/>
        <rFont val="Calibri"/>
        <family val="2"/>
        <charset val="204"/>
      </rPr>
      <t xml:space="preserve">
     - план - МЕХ(1)/БІО(2)/ТРО (третинна) 
3. Потужніс</t>
    </r>
    <r>
      <rPr>
        <sz val="11"/>
        <color theme="1"/>
        <rFont val="Calibri"/>
        <family val="2"/>
        <charset val="204"/>
      </rPr>
      <t>ть споруд після, яких стічні води відводяться у МПВ
     - факт - 10,06 тис. м3/добу (3,672  млн м3/рік) (факт використання 23% від потужності)</t>
    </r>
    <r>
      <rPr>
        <sz val="11"/>
        <color indexed="8"/>
        <rFont val="Calibri"/>
        <family val="2"/>
        <charset val="204"/>
      </rPr>
      <t xml:space="preserve">
 </t>
    </r>
    <r>
      <rPr>
        <sz val="11"/>
        <color theme="1"/>
        <rFont val="Calibri"/>
        <family val="2"/>
        <charset val="204"/>
      </rPr>
      <t xml:space="preserve">    - план - 10,06 тис. м3/добу (3,672  млн м3/рік) </t>
    </r>
    <r>
      <rPr>
        <sz val="11"/>
        <color indexed="8"/>
        <rFont val="Calibri"/>
        <family val="2"/>
        <charset val="204"/>
      </rPr>
      <t xml:space="preserve">
     - каналізаційних мереж - 15,0 км                                                                              
     - КНС - 2 (КНС № 5, № 7)                                                                                                        4. Залишковий осад (мул)
</t>
    </r>
    <r>
      <rPr>
        <sz val="11"/>
        <color theme="1"/>
        <rFont val="Calibri"/>
        <family val="2"/>
        <charset val="204"/>
      </rPr>
      <t xml:space="preserve">     - факт - неочищений (складування)</t>
    </r>
    <r>
      <rPr>
        <sz val="11"/>
        <color indexed="8"/>
        <rFont val="Calibri"/>
        <family val="2"/>
        <charset val="204"/>
      </rPr>
      <t xml:space="preserve">
     - план - очищення (часткова переробка) 
</t>
    </r>
    <r>
      <rPr>
        <sz val="11"/>
        <rFont val="Calibri"/>
        <family val="2"/>
        <charset val="204"/>
      </rPr>
      <t>5. Зливова каналізація (КД) - вода колекторно-дренажа (дощова і тала)
     - факт - відсутня
     - план -  будівництво, очищення</t>
    </r>
    <r>
      <rPr>
        <sz val="11"/>
        <color indexed="8"/>
        <rFont val="Calibri"/>
        <family val="2"/>
        <charset val="204"/>
      </rPr>
      <t xml:space="preserve">
6. Доступ до санітарії (підключення населення до КОС (%) кількість  абонентів (населення) територіальної громади (ТГ)
     - факт </t>
    </r>
    <r>
      <rPr>
        <sz val="11"/>
        <rFont val="Calibri"/>
        <family val="2"/>
        <charset val="204"/>
      </rPr>
      <t>- 80 % /</t>
    </r>
    <r>
      <rPr>
        <sz val="11"/>
        <color theme="1"/>
        <rFont val="Calibri"/>
        <family val="2"/>
        <charset val="204"/>
      </rPr>
      <t xml:space="preserve">19,0 </t>
    </r>
    <r>
      <rPr>
        <sz val="11"/>
        <rFont val="Calibri"/>
        <family val="2"/>
        <charset val="204"/>
      </rPr>
      <t>тис. чоловік 
     - план - 100 % / 23,7 тис. чоловік</t>
    </r>
    <r>
      <rPr>
        <sz val="11"/>
        <color indexed="8"/>
        <rFont val="Calibri"/>
        <family val="2"/>
        <charset val="204"/>
      </rPr>
      <t xml:space="preserve">
7. Кліматична нейтральність
     - факт - використання застарілого насосного обладнання
     - план - заміна обладнання, сонячні батареї, тощо</t>
    </r>
  </si>
  <si>
    <r>
      <t>1. Балансоутримувач: Добропільське виробнче управління водопровідно-каналізаційного господарства  КП "Компанія "Вода Донбасу" 
2. Код ЄДРПОУ: 00191678
3. Код водокористувача: 140728
4. Інформація щодо роботи КОС  (на 01.01.</t>
    </r>
    <r>
      <rPr>
        <sz val="11"/>
        <color theme="1"/>
        <rFont val="Calibri"/>
        <family val="2"/>
        <charset val="204"/>
      </rPr>
      <t xml:space="preserve">2022 </t>
    </r>
    <r>
      <rPr>
        <sz val="11"/>
        <color indexed="8"/>
        <rFont val="Calibri"/>
        <family val="2"/>
        <charset val="204"/>
      </rPr>
      <t>року)  
відведено зворотних (стічних) вод за рік, тис. куб. м.
- усього: 222,8
- без очистки: 0
- недостатньо-очищених: 222,8
 - нормативно-чистих (без очистки):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2117,0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</si>
  <si>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t>
    </r>
    <r>
      <rPr>
        <sz val="11"/>
        <color theme="1"/>
        <rFont val="Calibri"/>
        <family val="2"/>
        <charset val="204"/>
      </rPr>
      <t xml:space="preserve">  </t>
    </r>
    <r>
      <rPr>
        <sz val="11"/>
        <color indexed="8"/>
        <rFont val="Calibri"/>
        <family val="2"/>
        <charset val="204"/>
      </rPr>
      <t xml:space="preserve">
     - факт: 1
     - план: 1
2. Спосіб очищення зворотних (стічних) вод
     - фак</t>
    </r>
    <r>
      <rPr>
        <sz val="11"/>
        <color theme="1"/>
        <rFont val="Calibri"/>
        <family val="2"/>
        <charset val="204"/>
      </rPr>
      <t xml:space="preserve">т - МЕХ (механічна)/БІО (біологічна) </t>
    </r>
    <r>
      <rPr>
        <sz val="11"/>
        <color indexed="8"/>
        <rFont val="Calibri"/>
        <family val="2"/>
        <charset val="204"/>
      </rPr>
      <t xml:space="preserve">
     - план - МЕХ(1)/БІО(2)
3</t>
    </r>
    <r>
      <rPr>
        <sz val="11"/>
        <color theme="1"/>
        <rFont val="Calibri"/>
        <family val="2"/>
        <charset val="204"/>
      </rPr>
      <t>. Потужність споруд після, яких стічні води відводяться у МПВ
     - факт - 5,8 тис. м3/добу (2,117 млн м3/рік) (факт використання 11% від потужності)</t>
    </r>
    <r>
      <rPr>
        <sz val="11"/>
        <color indexed="8"/>
        <rFont val="Calibri"/>
        <family val="2"/>
        <charset val="204"/>
      </rPr>
      <t xml:space="preserve">
 </t>
    </r>
    <r>
      <rPr>
        <sz val="11"/>
        <color theme="1"/>
        <rFont val="Calibri"/>
        <family val="2"/>
        <charset val="204"/>
      </rPr>
      <t xml:space="preserve">    - план - 5,8 тис. м3/добу (2,117 млн м3/рік)</t>
    </r>
    <r>
      <rPr>
        <sz val="11"/>
        <color indexed="8"/>
        <rFont val="Calibri"/>
        <family val="2"/>
        <charset val="204"/>
      </rPr>
      <t xml:space="preserve">
     - каналізаційних мереж - 15,3 км                                                                              
4. Залишковий осад (мул)
</t>
    </r>
    <r>
      <rPr>
        <sz val="11"/>
        <color theme="1"/>
        <rFont val="Calibri"/>
        <family val="2"/>
        <charset val="204"/>
      </rPr>
      <t xml:space="preserve">     - факт - неочищений (складування)</t>
    </r>
    <r>
      <rPr>
        <sz val="11"/>
        <color indexed="8"/>
        <rFont val="Calibri"/>
        <family val="2"/>
        <charset val="204"/>
      </rPr>
      <t xml:space="preserve">
     - план - очищення (часткова переробка) 
</t>
    </r>
    <r>
      <rPr>
        <sz val="11"/>
        <rFont val="Calibri"/>
        <family val="2"/>
        <charset val="204"/>
      </rPr>
      <t>5. Зливова каналізація (КД) - вода колекторно-дренажа (дощова і тала)
     - факт - відсутня
     - план - будівництво, очищення</t>
    </r>
    <r>
      <rPr>
        <sz val="11"/>
        <color indexed="8"/>
        <rFont val="Calibri"/>
        <family val="2"/>
        <charset val="204"/>
      </rPr>
      <t xml:space="preserve">
6. Доступ до санітарії (підключення населення до КОС (%) кількість  абонентів (населення) територіальної громади (ТГ)
     - факт - </t>
    </r>
    <r>
      <rPr>
        <sz val="11"/>
        <rFont val="Calibri"/>
        <family val="2"/>
        <charset val="204"/>
      </rPr>
      <t>80 % / 5,5 тис. чоловік 
     - план - 100 % / 6,9 тис. чоло</t>
    </r>
    <r>
      <rPr>
        <sz val="11"/>
        <color indexed="8"/>
        <rFont val="Calibri"/>
        <family val="2"/>
        <charset val="204"/>
      </rPr>
      <t>вік
7. Кліматична нейтральність
     - факт - використання застарілого насосного обладнання
     - план - заміна обладнання, сонячні батареї, тощо</t>
    </r>
  </si>
  <si>
    <r>
      <t>1. Балансоутримувач: Добропільське виробнче управління водопровідно-каналізаційного господарства  КП "Компанія "Вода Донбасу"
2. Код ЄДРПОУ: 00191678
3. Код водокористувача: 140728
4. Інформація щодо роботи КОС  (на 01.01.</t>
    </r>
    <r>
      <rPr>
        <sz val="11"/>
        <color theme="1"/>
        <rFont val="Calibri"/>
        <family val="2"/>
        <charset val="204"/>
      </rPr>
      <t xml:space="preserve">2022 </t>
    </r>
    <r>
      <rPr>
        <sz val="11"/>
        <color indexed="8"/>
        <rFont val="Calibri"/>
        <family val="2"/>
        <charset val="204"/>
      </rPr>
      <t>року)  
відведено зворотних (стічних) вод за рік, тис. куб. м.
- усього: 23,1
- без очистки: 0
- недостатньо-очищених: 23,1
 - нормативно-чистих (без очистки):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292,0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</si>
  <si>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t>
    </r>
    <r>
      <rPr>
        <sz val="11"/>
        <color theme="1"/>
        <rFont val="Calibri"/>
        <family val="2"/>
        <charset val="204"/>
      </rPr>
      <t xml:space="preserve">  </t>
    </r>
    <r>
      <rPr>
        <sz val="11"/>
        <color indexed="8"/>
        <rFont val="Calibri"/>
        <family val="2"/>
        <charset val="204"/>
      </rPr>
      <t xml:space="preserve">
     - факт: 1 
     - план: 1
2. Спосіб очищення зворотних (стічних) вод
     - фа</t>
    </r>
    <r>
      <rPr>
        <sz val="11"/>
        <color theme="1"/>
        <rFont val="Calibri"/>
        <family val="2"/>
        <charset val="204"/>
      </rPr>
      <t xml:space="preserve">кт - МЕХ (механічна)/БІО (біологічна) </t>
    </r>
    <r>
      <rPr>
        <sz val="11"/>
        <color indexed="8"/>
        <rFont val="Calibri"/>
        <family val="2"/>
        <charset val="204"/>
      </rPr>
      <t xml:space="preserve">
     - план - МЕХ(1)/БІО(2)
3. П</t>
    </r>
    <r>
      <rPr>
        <sz val="11"/>
        <color theme="1"/>
        <rFont val="Calibri"/>
        <family val="2"/>
        <charset val="204"/>
      </rPr>
      <t xml:space="preserve">отужність споруд після, яких стічні води відводяться у МПВ
     - факт - 0,8 тис. м3/добу (0,292 млн м3/рік) (факт використання 8% від потужності) </t>
    </r>
    <r>
      <rPr>
        <sz val="11"/>
        <color indexed="8"/>
        <rFont val="Calibri"/>
        <family val="2"/>
        <charset val="204"/>
      </rPr>
      <t xml:space="preserve">
 </t>
    </r>
    <r>
      <rPr>
        <sz val="11"/>
        <color theme="1"/>
        <rFont val="Calibri"/>
        <family val="2"/>
        <charset val="204"/>
      </rPr>
      <t xml:space="preserve">    - план - 0,8 тис. м3/добу (0,292 млн м3/рік)</t>
    </r>
    <r>
      <rPr>
        <sz val="11"/>
        <color indexed="8"/>
        <rFont val="Calibri"/>
        <family val="2"/>
        <charset val="204"/>
      </rPr>
      <t xml:space="preserve">
     - каналізаційних мереж - 3,4 км                                                                              
 4. Залишковий осад (мул)
     - факт - неочищений (складування)
     - план - очищення (часткова переробка) 
</t>
    </r>
    <r>
      <rPr>
        <sz val="11"/>
        <rFont val="Calibri"/>
        <family val="2"/>
        <charset val="204"/>
      </rPr>
      <t>5. Зливова каналізація (КД) - вода колекторно-дренажа (дощова і тала)
     - факт - відсутня
     - план - будівництво, очищення</t>
    </r>
    <r>
      <rPr>
        <sz val="11"/>
        <color indexed="8"/>
        <rFont val="Calibri"/>
        <family val="2"/>
        <charset val="204"/>
      </rPr>
      <t xml:space="preserve">
6. Доступ до санітарії (підключення населення до КОС (%) кількість  абонентів (населення) територіальної громади (ТГ)
     - факт - </t>
    </r>
    <r>
      <rPr>
        <sz val="11"/>
        <rFont val="Calibri"/>
        <family val="2"/>
        <charset val="204"/>
      </rPr>
      <t xml:space="preserve">78 % </t>
    </r>
    <r>
      <rPr>
        <sz val="11"/>
        <color indexed="8"/>
        <rFont val="Calibri"/>
        <family val="2"/>
        <charset val="204"/>
      </rPr>
      <t xml:space="preserve">/ </t>
    </r>
    <r>
      <rPr>
        <sz val="11"/>
        <rFont val="Calibri"/>
        <family val="2"/>
        <charset val="204"/>
      </rPr>
      <t>0,7 тис. чоловік 
     - план - 100 % / 0,9 тис. чолові</t>
    </r>
    <r>
      <rPr>
        <sz val="11"/>
        <color indexed="8"/>
        <rFont val="Calibri"/>
        <family val="2"/>
        <charset val="204"/>
      </rPr>
      <t>к
7. Кліматична нейтральність
     - факт - використання застарілого насосного обладнання
     - план - заміна обладнання, сонячні батареї, тощо</t>
    </r>
  </si>
  <si>
    <r>
      <t>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(третинна) (3) 
3. Потужність споруд після, яких стічні води відводяться у масив поверхневих  вод (МПВ)
- факт – 37,0 тис. м</t>
    </r>
    <r>
      <rPr>
        <vertAlign val="superscript"/>
        <sz val="11"/>
        <color indexed="8"/>
        <rFont val="Calibri"/>
        <family val="2"/>
        <charset val="204"/>
      </rPr>
      <t>3</t>
    </r>
    <r>
      <rPr>
        <sz val="11"/>
        <color indexed="8"/>
        <rFont val="Calibri"/>
        <family val="2"/>
        <charset val="204"/>
      </rPr>
      <t>/добу (13,505 млн м</t>
    </r>
    <r>
      <rPr>
        <vertAlign val="superscript"/>
        <sz val="11"/>
        <color indexed="8"/>
        <rFont val="Calibri"/>
        <family val="2"/>
        <charset val="204"/>
      </rPr>
      <t>3</t>
    </r>
    <r>
      <rPr>
        <sz val="11"/>
        <color indexed="8"/>
        <rFont val="Calibri"/>
        <family val="2"/>
        <charset val="204"/>
      </rPr>
      <t>/рік)
- план – 16,0 тис. м</t>
    </r>
    <r>
      <rPr>
        <vertAlign val="superscript"/>
        <sz val="11"/>
        <color indexed="8"/>
        <rFont val="Calibri"/>
        <family val="2"/>
        <charset val="204"/>
      </rPr>
      <t>3</t>
    </r>
    <r>
      <rPr>
        <sz val="11"/>
        <color indexed="8"/>
        <rFont val="Calibri"/>
        <family val="2"/>
        <charset val="204"/>
      </rPr>
      <t>/добу (5,840 млн м</t>
    </r>
    <r>
      <rPr>
        <vertAlign val="superscript"/>
        <sz val="11"/>
        <color indexed="8"/>
        <rFont val="Calibri"/>
        <family val="2"/>
        <charset val="204"/>
      </rPr>
      <t>3</t>
    </r>
    <r>
      <rPr>
        <sz val="11"/>
        <color indexed="8"/>
        <rFont val="Calibri"/>
        <family val="2"/>
        <charset val="204"/>
      </rPr>
      <t>/рік)
4. Залишковий осад (мул)
- факт - неочищений (складування) 
- план - додаткове очищення
5. Зливова каналізація (КД) - вода колекторно-дренажа (дощова і тала)
- факт -  наявна частково, (345,4 тис м</t>
    </r>
    <r>
      <rPr>
        <vertAlign val="superscript"/>
        <sz val="11"/>
        <color indexed="8"/>
        <rFont val="Calibri"/>
        <family val="2"/>
        <charset val="204"/>
      </rPr>
      <t>3</t>
    </r>
    <r>
      <rPr>
        <sz val="11"/>
        <color indexed="8"/>
        <rFont val="Calibri"/>
        <family val="2"/>
        <charset val="204"/>
      </rPr>
      <t>/рік)
- план -  реконструкція, додаткове очищення КД (МЕХ/БІО)к
6. Доступ до санітарії (підключення населення до КОС (%) кількість  абонентів (населення) територіальної громади (ТГ)
- факт - 76 %  / 41,9 тис чол 
- план -  100 %  /   53,1 тис. чол.
7. Кліматична нейтральність
- факт - використання застарілого насосного обладнання і споруд КОС</t>
    </r>
    <r>
      <rPr>
        <i/>
        <sz val="11"/>
        <color indexed="8"/>
        <rFont val="Calibri"/>
        <family val="2"/>
        <charset val="204"/>
      </rPr>
      <t xml:space="preserve">
- </t>
    </r>
    <r>
      <rPr>
        <sz val="11"/>
        <color indexed="8"/>
        <rFont val="Calibri"/>
        <family val="2"/>
        <charset val="204"/>
      </rPr>
      <t>план</t>
    </r>
    <r>
      <rPr>
        <i/>
        <sz val="11"/>
        <color indexed="8"/>
        <rFont val="Calibri"/>
        <family val="2"/>
        <charset val="204"/>
      </rPr>
      <t xml:space="preserve"> - </t>
    </r>
    <r>
      <rPr>
        <sz val="11"/>
        <color indexed="8"/>
        <rFont val="Calibri"/>
        <family val="2"/>
        <charset val="204"/>
      </rPr>
      <t xml:space="preserve"> сучасне енергозберігаюче обладнання, тощо</t>
    </r>
  </si>
  <si>
    <r>
      <rPr>
        <sz val="11"/>
        <color indexed="8"/>
        <rFont val="Calibri"/>
        <family val="2"/>
        <charset val="204"/>
      </rPr>
      <t>UA_M5.1.3_0192</t>
    </r>
    <r>
      <rPr>
        <b/>
        <sz val="11"/>
        <color indexed="14"/>
        <rFont val="Calibri"/>
        <family val="2"/>
        <charset val="204"/>
      </rPr>
      <t xml:space="preserve">
</t>
    </r>
  </si>
  <si>
    <r>
      <t>1. Кількість каналізаційних очисних систем (КОС) 
     - фак</t>
    </r>
    <r>
      <rPr>
        <sz val="11"/>
        <rFont val="Calibri"/>
        <family val="2"/>
        <charset val="204"/>
      </rPr>
      <t>т: 3</t>
    </r>
    <r>
      <rPr>
        <sz val="11"/>
        <color indexed="8"/>
        <rFont val="Calibri"/>
        <family val="2"/>
        <charset val="204"/>
      </rPr>
      <t xml:space="preserve"> 
     - план: </t>
    </r>
    <r>
      <rPr>
        <sz val="11"/>
        <rFont val="Calibri"/>
        <family val="2"/>
        <charset val="204"/>
      </rPr>
      <t>3</t>
    </r>
    <r>
      <rPr>
        <sz val="11"/>
        <color indexed="8"/>
        <rFont val="Calibri"/>
        <family val="2"/>
        <charset val="204"/>
      </rPr>
      <t xml:space="preserve">
2. Спосіб очищення зворотних (стічних) вод
     - факт - МЕХ (механічна)/БІО (біологічна) 
     - план - МЕХ(1)/БІ</t>
    </r>
    <r>
      <rPr>
        <sz val="11"/>
        <color theme="1"/>
        <rFont val="Calibri"/>
        <family val="2"/>
        <charset val="204"/>
      </rPr>
      <t xml:space="preserve">О(2)/ТРО (третинна) </t>
    </r>
    <r>
      <rPr>
        <sz val="11"/>
        <color indexed="8"/>
        <rFont val="Calibri"/>
        <family val="2"/>
        <charset val="204"/>
      </rPr>
      <t xml:space="preserve">
3. Потужність споруд після, яких стічні води відводяться у МПВ
     - ф</t>
    </r>
    <r>
      <rPr>
        <sz val="11"/>
        <color theme="1"/>
        <rFont val="Calibri"/>
        <family val="2"/>
        <charset val="204"/>
      </rPr>
      <t>акт - 18,390</t>
    </r>
    <r>
      <rPr>
        <sz val="11"/>
        <color indexed="8"/>
        <rFont val="Calibri"/>
        <family val="2"/>
        <charset val="204"/>
      </rPr>
      <t xml:space="preserve"> тис. м3/добу (6,713</t>
    </r>
    <r>
      <rPr>
        <sz val="11"/>
        <color theme="1"/>
        <rFont val="Calibri"/>
        <family val="2"/>
        <charset val="204"/>
      </rPr>
      <t xml:space="preserve"> млн м3/рік) </t>
    </r>
    <r>
      <rPr>
        <sz val="11"/>
        <color indexed="8"/>
        <rFont val="Calibri"/>
        <family val="2"/>
        <charset val="204"/>
      </rPr>
      <t xml:space="preserve">
 </t>
    </r>
    <r>
      <rPr>
        <sz val="11"/>
        <color theme="1"/>
        <rFont val="Calibri"/>
        <family val="2"/>
        <charset val="204"/>
      </rPr>
      <t xml:space="preserve">    - план - 18,390 тис. м3/добу (6,713 млн м3/рік) </t>
    </r>
    <r>
      <rPr>
        <sz val="11"/>
        <color indexed="8"/>
        <rFont val="Calibri"/>
        <family val="2"/>
        <charset val="204"/>
      </rPr>
      <t xml:space="preserve">                                                                        
     - КНС - 1 (КНС № 2)                                                                                                                                  
</t>
    </r>
    <r>
      <rPr>
        <sz val="11"/>
        <rFont val="Calibri"/>
        <family val="2"/>
        <charset val="204"/>
      </rPr>
      <t xml:space="preserve">     -  каналізаційних мереж - 17,4 км     </t>
    </r>
    <r>
      <rPr>
        <sz val="11"/>
        <color indexed="8"/>
        <rFont val="Calibri"/>
        <family val="2"/>
        <charset val="204"/>
      </rPr>
      <t xml:space="preserve">                                                                   
    1) - факт (БІО)  - 17,5 тис. м3/добу (6,388 млн м3/рік) (факт використання 14 % від потужності) 
     - план - 17,5 тис. м3/добу (6,388 млн м3/рік)                                                                                                                             
    2)  - факт (МЕХ)  - 0,175 тис. м3/добу (0,064 млн м3/рік) (факт використання 100 % від потужності) 
     - план  - 0,175 тис. м3/добу (0,064 млн м3/рік)                                                                                                                             
    3) - факт (МЕХ)  - 0,715 тис. м3/добу (0,261 млн м3/рік) (факт використання 100 % від потужності)                                                                                                                    
     - план - 0,715 тис. м3/добу (0,261 млн м3/рік)                                                      4. Залишковий осад (мул)
</t>
    </r>
    <r>
      <rPr>
        <sz val="11"/>
        <color theme="1"/>
        <rFont val="Calibri"/>
        <family val="2"/>
        <charset val="204"/>
      </rPr>
      <t xml:space="preserve">     - факт - неочищений (складування)
     - план - очищення (часткова переробка) </t>
    </r>
    <r>
      <rPr>
        <sz val="11"/>
        <color indexed="8"/>
        <rFont val="Calibri"/>
        <family val="2"/>
        <charset val="204"/>
      </rPr>
      <t xml:space="preserve">
5. Зливова каналізація (КД) - вода колекторно-дренажа (дощова і тала)
     - факт - очищення (КД/МЕХ)
     - план - очищення (КД/МЕХ),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t>
    </r>
    <r>
      <rPr>
        <sz val="11"/>
        <rFont val="Calibri"/>
        <family val="2"/>
        <charset val="204"/>
      </rPr>
      <t xml:space="preserve">     - факт - 98 % / 14,7 тис. чоловік 
     - план - 100 % / 15,0 тис. чоловік</t>
    </r>
    <r>
      <rPr>
        <sz val="11"/>
        <color indexed="8"/>
        <rFont val="Calibri"/>
        <family val="2"/>
        <charset val="204"/>
      </rPr>
      <t xml:space="preserve">
7. Кліматична нейтральність
     - факт - використання застарілого насосного обладнання
     - план - заміна обладнання, сонячні батареї, тощо</t>
    </r>
  </si>
  <si>
    <r>
      <t xml:space="preserve">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- 0,2 тис м3/добу (0,073 млн м3/рік)
     - каналізаційних </t>
    </r>
    <r>
      <rPr>
        <sz val="11"/>
        <color theme="1"/>
        <rFont val="Calibri"/>
        <family val="2"/>
        <charset val="204"/>
      </rPr>
      <t>мереж - 1</t>
    </r>
    <r>
      <rPr>
        <sz val="11"/>
        <rFont val="Calibri"/>
        <family val="2"/>
        <charset val="204"/>
      </rPr>
      <t xml:space="preserve"> км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1,1 тис. чоловік
7. Кліматична нейтральність
     - факт - відсутня
     - план - встановлення сучасного енергозберігаючого  обладнання</t>
    </r>
  </si>
  <si>
    <r>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- 0,38 тис м3/добу (0,139 млн м3/рік)
     - каналіза</t>
    </r>
    <r>
      <rPr>
        <sz val="11"/>
        <color theme="1"/>
        <rFont val="Calibri"/>
        <family val="2"/>
        <charset val="204"/>
      </rPr>
      <t>ційних мереж - 1</t>
    </r>
    <r>
      <rPr>
        <sz val="11"/>
        <rFont val="Calibri"/>
        <family val="2"/>
        <charset val="204"/>
      </rPr>
      <t xml:space="preserve"> км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2,1 тис. чоловік
7. Кліматична нейтральність
     - факт - відсутня
     - план - встановлення сучасного енергозберігаючого  обладнання</t>
    </r>
  </si>
  <si>
    <r>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- 0,24 тис м3/добу (0,088 млн м3/рік)
     - каналізаційн</t>
    </r>
    <r>
      <rPr>
        <sz val="11"/>
        <color theme="1"/>
        <rFont val="Calibri"/>
        <family val="2"/>
        <charset val="204"/>
      </rPr>
      <t>их мереж - 2</t>
    </r>
    <r>
      <rPr>
        <sz val="11"/>
        <rFont val="Calibri"/>
        <family val="2"/>
        <charset val="204"/>
      </rPr>
      <t xml:space="preserve"> км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1,3 тис. чоловік
7. Кліматична нейтральність
     - факт - відсутня
     - план - встановлення сучасного енергозберігаючого  обладнання</t>
    </r>
  </si>
  <si>
    <r>
      <t>1. Балансоутримувач: Селидівське  виробнче управління водопровідно-каналізаційного господарства КП "Компанія "Вода Донбасу"
2. Код ЄДРПОУ: 00191678
3. Код водокористувача: 140723
4. Інформація щодо роботи КОС  (на 01.01.</t>
    </r>
    <r>
      <rPr>
        <sz val="11"/>
        <color theme="1"/>
        <rFont val="Calibri"/>
        <family val="2"/>
        <charset val="204"/>
      </rPr>
      <t xml:space="preserve">2022 </t>
    </r>
    <r>
      <rPr>
        <sz val="11"/>
        <color indexed="8"/>
        <rFont val="Calibri"/>
        <family val="2"/>
        <charset val="204"/>
      </rPr>
      <t>року)  
відведено зворотних (стічних) вод за рік, тис. куб. м.
- усього: 171,5
- без очистки: 0
- недостатньо-очищених: 171,5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t>
    </r>
    <r>
      <rPr>
        <sz val="11"/>
        <color theme="1"/>
        <rFont val="Calibri"/>
        <family val="2"/>
        <charset val="204"/>
      </rPr>
      <t xml:space="preserve">єкти: 2555,0 </t>
    </r>
    <r>
      <rPr>
        <sz val="11"/>
        <color indexed="8"/>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</si>
  <si>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 
     - факт: 1 
     - план: 1
2. Спосіб очищення зворотних (стічних) вод
     - факт - МЕХ (механічна)/БІО (біологічна) 
     - план - МЕХ(1)/БІ</t>
    </r>
    <r>
      <rPr>
        <sz val="11"/>
        <color theme="1"/>
        <rFont val="Calibri"/>
        <family val="2"/>
        <charset val="204"/>
      </rPr>
      <t>О(2)</t>
    </r>
    <r>
      <rPr>
        <sz val="11"/>
        <color indexed="8"/>
        <rFont val="Calibri"/>
        <family val="2"/>
        <charset val="204"/>
      </rPr>
      <t xml:space="preserve">
3. Потужність споруд після, яких стічні води відводяться у МПВ
     - </t>
    </r>
    <r>
      <rPr>
        <sz val="11"/>
        <color theme="1"/>
        <rFont val="Calibri"/>
        <family val="2"/>
        <charset val="204"/>
      </rPr>
      <t xml:space="preserve">факт - 7,0 тис. м3/добу (2,555 млн м3/рік) (факт використання 7% від потужності) </t>
    </r>
    <r>
      <rPr>
        <sz val="11"/>
        <color indexed="8"/>
        <rFont val="Calibri"/>
        <family val="2"/>
        <charset val="204"/>
      </rPr>
      <t xml:space="preserve">
 </t>
    </r>
    <r>
      <rPr>
        <sz val="11"/>
        <color theme="1"/>
        <rFont val="Calibri"/>
        <family val="2"/>
        <charset val="204"/>
      </rPr>
      <t xml:space="preserve">    - план - 7,0 тис. м3/добу (2,555 млн м3/рік)</t>
    </r>
    <r>
      <rPr>
        <sz val="11"/>
        <color indexed="8"/>
        <rFont val="Calibri"/>
        <family val="2"/>
        <charset val="204"/>
      </rPr>
      <t xml:space="preserve">                                                                           
     - КНС - 1 (КНС-4)                                                                                                                         4. Залишковий осад (мул)
</t>
    </r>
    <r>
      <rPr>
        <sz val="11"/>
        <color theme="1"/>
        <rFont val="Calibri"/>
        <family val="2"/>
        <charset val="204"/>
      </rPr>
      <t xml:space="preserve">     - факт - неочищений (складування)
     - план - очищення (часткова переробка) </t>
    </r>
    <r>
      <rPr>
        <sz val="11"/>
        <color indexed="8"/>
        <rFont val="Calibri"/>
        <family val="2"/>
        <charset val="204"/>
      </rPr>
      <t xml:space="preserve">
</t>
    </r>
    <r>
      <rPr>
        <sz val="11"/>
        <rFont val="Calibri"/>
        <family val="2"/>
        <charset val="204"/>
      </rPr>
      <t xml:space="preserve">5. Зливова каналізація (КД) - вода колекторно-дренажа (дощова і тала)
     - факт - відсутня
     - план - будівництво, очищення    </t>
    </r>
    <r>
      <rPr>
        <sz val="11"/>
        <color indexed="8"/>
        <rFont val="Calibri"/>
        <family val="2"/>
        <charset val="204"/>
      </rPr>
      <t xml:space="preserve">                                                                                                                             6. Доступ до санітарії (підключення населення до КОС (%) кількість  абонен</t>
    </r>
    <r>
      <rPr>
        <sz val="11"/>
        <color theme="1"/>
        <rFont val="Calibri"/>
        <family val="2"/>
        <charset val="204"/>
      </rPr>
      <t xml:space="preserve">тів (населення) територіальної громади (ТГ)
</t>
    </r>
    <r>
      <rPr>
        <sz val="11"/>
        <rFont val="Calibri"/>
        <family val="2"/>
        <charset val="204"/>
      </rPr>
      <t xml:space="preserve">     - факт - 100 % / 5,8 тис. чоловік 
     - план - 100 % / 5,8 тис. чоловік</t>
    </r>
    <r>
      <rPr>
        <sz val="11"/>
        <color indexed="8"/>
        <rFont val="Calibri"/>
        <family val="2"/>
        <charset val="204"/>
      </rPr>
      <t xml:space="preserve">
7. Кліматична нейтральність
     - факт - використання застарілого насосного обладнання
     - план - заміна обладнання, сонячні батареї, тощо</t>
    </r>
  </si>
  <si>
    <r>
      <t>1. Балансоутримувач: Волноваське виробнче управління водопровідно-каналізаційного господарства КП "Компанія "Вода Донбасу"
2. Код ЄДРПОУ: 00191678
3. Код водокористувача: 140844
4. Інформація щодо роботи КОС  (на 01.01.</t>
    </r>
    <r>
      <rPr>
        <sz val="11"/>
        <color theme="1"/>
        <rFont val="Calibri"/>
        <family val="2"/>
        <charset val="204"/>
      </rPr>
      <t xml:space="preserve">2022 </t>
    </r>
    <r>
      <rPr>
        <sz val="11"/>
        <color indexed="8"/>
        <rFont val="Calibri"/>
        <family val="2"/>
        <charset val="204"/>
      </rPr>
      <t>року)  
відведено зворотних (стічних) вод за рік, тис. куб. м.
- усього: 122,8
- без очистки: 0
- недостатньо-очищених: 122,8
 - нормативно-чистих (без очистки): 0
- нормативно-очищених на очисних спорудах:  
 - біологічної очистки: 
 - фізико-хімічної очистки: 0
 - потужність очисних споруд, після очищення яких зворотні (стічні) вод скидаються у водні об’єкти: 1314,0</t>
    </r>
    <r>
      <rPr>
        <sz val="11"/>
        <color theme="1"/>
        <rFont val="Calibri"/>
        <family val="2"/>
        <charset val="204"/>
      </rPr>
      <t xml:space="preserve"> </t>
    </r>
    <r>
      <rPr>
        <sz val="11"/>
        <color indexed="8"/>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</si>
  <si>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 
     - факт: 1 
     - план: 1
2. Спосіб очищення зворотних (стічних) вод
     - факт - МЕХ (механічна)/БІО (біологічна) 
     - план - МЕХ(1)/БІ</t>
    </r>
    <r>
      <rPr>
        <sz val="11"/>
        <color theme="1"/>
        <rFont val="Calibri"/>
        <family val="2"/>
        <charset val="204"/>
      </rPr>
      <t>О(2)</t>
    </r>
    <r>
      <rPr>
        <sz val="11"/>
        <color indexed="8"/>
        <rFont val="Calibri"/>
        <family val="2"/>
        <charset val="204"/>
      </rPr>
      <t xml:space="preserve">
3. Потужність споруд після, яких стічні води відводяться у МПВ
     - ф</t>
    </r>
    <r>
      <rPr>
        <sz val="11"/>
        <color theme="1"/>
        <rFont val="Calibri"/>
        <family val="2"/>
        <charset val="204"/>
      </rPr>
      <t>акт - 3,6</t>
    </r>
    <r>
      <rPr>
        <sz val="11"/>
        <color indexed="8"/>
        <rFont val="Calibri"/>
        <family val="2"/>
        <charset val="204"/>
      </rPr>
      <t xml:space="preserve"> тис. м3/добу (1,314</t>
    </r>
    <r>
      <rPr>
        <sz val="11"/>
        <color theme="1"/>
        <rFont val="Calibri"/>
        <family val="2"/>
        <charset val="204"/>
      </rPr>
      <t xml:space="preserve"> млн м3/рік) </t>
    </r>
    <r>
      <rPr>
        <sz val="11"/>
        <color indexed="8"/>
        <rFont val="Calibri"/>
        <family val="2"/>
        <charset val="204"/>
      </rPr>
      <t>(ф</t>
    </r>
    <r>
      <rPr>
        <sz val="11"/>
        <color theme="1"/>
        <rFont val="Calibri"/>
        <family val="2"/>
        <charset val="204"/>
      </rPr>
      <t>акт використання 9% ві</t>
    </r>
    <r>
      <rPr>
        <sz val="11"/>
        <color indexed="8"/>
        <rFont val="Calibri"/>
        <family val="2"/>
        <charset val="204"/>
      </rPr>
      <t xml:space="preserve">д потужності) 
 </t>
    </r>
    <r>
      <rPr>
        <sz val="11"/>
        <color theme="1"/>
        <rFont val="Calibri"/>
        <family val="2"/>
        <charset val="204"/>
      </rPr>
      <t xml:space="preserve">    - план - 3,6 тис. м3/добу (1,314 млн м3/рік)</t>
    </r>
    <r>
      <rPr>
        <sz val="11"/>
        <color indexed="8"/>
        <rFont val="Calibri"/>
        <family val="2"/>
        <charset val="204"/>
      </rPr>
      <t xml:space="preserve">
4. Залишковий осад (мул)
</t>
    </r>
    <r>
      <rPr>
        <sz val="11"/>
        <color theme="1"/>
        <rFont val="Calibri"/>
        <family val="2"/>
        <charset val="204"/>
      </rPr>
      <t xml:space="preserve">     - факт - неочищений (складування)
     - план - очищення (часткова переробка) </t>
    </r>
    <r>
      <rPr>
        <sz val="11"/>
        <color indexed="8"/>
        <rFont val="Calibri"/>
        <family val="2"/>
        <charset val="204"/>
      </rPr>
      <t xml:space="preserve">
</t>
    </r>
    <r>
      <rPr>
        <sz val="11"/>
        <rFont val="Calibri"/>
        <family val="2"/>
        <charset val="204"/>
      </rPr>
      <t xml:space="preserve">5. Зливова каналізація (КД) - вода колекторно-дренажа (дощова і тала)
     - факт - відсутня
     - план - будівництво, очищення          </t>
    </r>
    <r>
      <rPr>
        <sz val="11"/>
        <color indexed="8"/>
        <rFont val="Calibri"/>
        <family val="2"/>
        <charset val="204"/>
      </rPr>
      <t xml:space="preserve">                                                                                                                           6. Доступ до санітарії (підключення населення до КОС (%) кількість  абонентів (населення) територіальної громади (ТГ)
</t>
    </r>
    <r>
      <rPr>
        <sz val="11"/>
        <rFont val="Calibri"/>
        <family val="2"/>
        <charset val="204"/>
      </rPr>
      <t xml:space="preserve">     - факт - 100 % / 6,2 тис. чоловік 
     - план - 100 % / 6,2 тис. чоловікік</t>
    </r>
    <r>
      <rPr>
        <sz val="11"/>
        <color indexed="8"/>
        <rFont val="Calibri"/>
        <family val="2"/>
        <charset val="204"/>
      </rPr>
      <t xml:space="preserve">
7. Кліматична нейтральність
     - факт - використання застарілого насосного обладнання
     - план - заміна обладнання, сонячні батареї, тощо</t>
    </r>
  </si>
  <si>
    <r>
      <t xml:space="preserve">1. Балансоутримувач: Комунальне підприємство "Водоканал" Вугледарської міської ради"
2. Код ЄДРПОУ: 40760817
3. Код водокористувача: 144552
4. Інформація щодо роботи КОС  (на </t>
    </r>
    <r>
      <rPr>
        <sz val="11"/>
        <color theme="1"/>
        <rFont val="Calibri"/>
        <family val="2"/>
        <charset val="204"/>
      </rPr>
      <t>01.01.2022</t>
    </r>
    <r>
      <rPr>
        <sz val="11"/>
        <color indexed="8"/>
        <rFont val="Calibri"/>
        <family val="2"/>
        <charset val="204"/>
      </rPr>
      <t xml:space="preserve"> року)  
відведено зворотних (стічних) вод за рік, тис. куб. м.
- усього</t>
    </r>
    <r>
      <rPr>
        <sz val="11"/>
        <color theme="1"/>
        <rFont val="Calibri"/>
        <family val="2"/>
        <charset val="204"/>
      </rPr>
      <t>: 524,5</t>
    </r>
    <r>
      <rPr>
        <sz val="11"/>
        <color indexed="8"/>
        <rFont val="Calibri"/>
        <family val="2"/>
        <charset val="204"/>
      </rPr>
      <t xml:space="preserve">
- без очистки: 0
- недостатньо-очищених: 524,5
 - нормативно-чистих (без очистки): 0
- нормативно-очищених на очисних спорудах: </t>
    </r>
    <r>
      <rPr>
        <sz val="11"/>
        <color theme="1"/>
        <rFont val="Calibri"/>
        <family val="2"/>
        <charset val="204"/>
      </rPr>
      <t xml:space="preserve"> </t>
    </r>
    <r>
      <rPr>
        <sz val="11"/>
        <color indexed="8"/>
        <rFont val="Calibri"/>
        <family val="2"/>
        <charset val="204"/>
      </rPr>
      <t xml:space="preserve">
 - біологічної очистки:  
 - фізико-хімічної очистки: 0                                                                              -  механічної очистки
 - потужність очисних споруд, після очищення яких зворотні (стічні) вод скидаються у водні об’єкти: </t>
    </r>
    <r>
      <rPr>
        <sz val="11"/>
        <color theme="1"/>
        <rFont val="Calibri"/>
        <family val="2"/>
        <charset val="204"/>
      </rPr>
      <t>1825,0</t>
    </r>
    <r>
      <rPr>
        <sz val="11"/>
        <color indexed="8"/>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</si>
  <si>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 
     - факт: 1 
     - план: 1
2. Спосіб очищення зворотних (стічних) вод
     - факт - МЕХ (механічна)</t>
    </r>
    <r>
      <rPr>
        <sz val="11"/>
        <color theme="1"/>
        <rFont val="Calibri"/>
        <family val="2"/>
        <charset val="204"/>
      </rPr>
      <t xml:space="preserve">/БІО (біологічна) </t>
    </r>
    <r>
      <rPr>
        <sz val="11"/>
        <color indexed="8"/>
        <rFont val="Calibri"/>
        <family val="2"/>
        <charset val="204"/>
      </rPr>
      <t xml:space="preserve">
     - план - МЕХ(1)/БІО(2</t>
    </r>
    <r>
      <rPr>
        <sz val="11"/>
        <color theme="1"/>
        <rFont val="Calibri"/>
        <family val="2"/>
        <charset val="204"/>
      </rPr>
      <t xml:space="preserve">)/ТРО (третинна) </t>
    </r>
    <r>
      <rPr>
        <sz val="11"/>
        <color indexed="8"/>
        <rFont val="Calibri"/>
        <family val="2"/>
        <charset val="204"/>
      </rPr>
      <t xml:space="preserve">
3. Потужність споруд після, яких стічні води відводяться у МПВ
     - ф</t>
    </r>
    <r>
      <rPr>
        <sz val="11"/>
        <color theme="1"/>
        <rFont val="Calibri"/>
        <family val="2"/>
        <charset val="204"/>
      </rPr>
      <t xml:space="preserve">акт - 5,0 </t>
    </r>
    <r>
      <rPr>
        <sz val="11"/>
        <color indexed="8"/>
        <rFont val="Calibri"/>
        <family val="2"/>
        <charset val="204"/>
      </rPr>
      <t>тис. м3/добу (1,825</t>
    </r>
    <r>
      <rPr>
        <sz val="11"/>
        <color theme="1"/>
        <rFont val="Calibri"/>
        <family val="2"/>
        <charset val="204"/>
      </rPr>
      <t xml:space="preserve"> млн м3/рік) </t>
    </r>
    <r>
      <rPr>
        <sz val="11"/>
        <color indexed="8"/>
        <rFont val="Calibri"/>
        <family val="2"/>
        <charset val="204"/>
      </rPr>
      <t xml:space="preserve">(факт використання  28,9% від потужності) 
 </t>
    </r>
    <r>
      <rPr>
        <sz val="11"/>
        <color theme="1"/>
        <rFont val="Calibri"/>
        <family val="2"/>
        <charset val="204"/>
      </rPr>
      <t xml:space="preserve">    - план - 5,0 тис. м3/добу (1,825 млн м3/рік)</t>
    </r>
    <r>
      <rPr>
        <sz val="11"/>
        <color indexed="8"/>
        <rFont val="Calibri"/>
        <family val="2"/>
        <charset val="204"/>
      </rPr>
      <t xml:space="preserve">
4. Залишковий осад (мул)
</t>
    </r>
    <r>
      <rPr>
        <sz val="11"/>
        <color theme="1"/>
        <rFont val="Calibri"/>
        <family val="2"/>
        <charset val="204"/>
      </rPr>
      <t xml:space="preserve">     - факт - неочищений (складування)
     - план - очищення (часткова переробка) </t>
    </r>
    <r>
      <rPr>
        <sz val="11"/>
        <color indexed="8"/>
        <rFont val="Calibri"/>
        <family val="2"/>
        <charset val="204"/>
      </rPr>
      <t xml:space="preserve">
</t>
    </r>
    <r>
      <rPr>
        <sz val="11"/>
        <rFont val="Calibri"/>
        <family val="2"/>
        <charset val="204"/>
      </rPr>
      <t xml:space="preserve">5. Зливова каналізація (КД) - вода колекторно-дренажа (дощова і тала)
     - факт - -
     - план - -   </t>
    </r>
    <r>
      <rPr>
        <sz val="11"/>
        <color rgb="FFFF0000"/>
        <rFont val="Calibri"/>
        <family val="2"/>
        <charset val="204"/>
      </rPr>
      <t xml:space="preserve"> </t>
    </r>
    <r>
      <rPr>
        <sz val="11"/>
        <color indexed="8"/>
        <rFont val="Calibri"/>
        <family val="2"/>
        <charset val="204"/>
      </rPr>
      <t xml:space="preserve">                                                                                                                                   6. Доступ до санітарії (підключення населення до КОС (%) кількість  абонентів (населення) територіальної громади (ТГ)
</t>
    </r>
    <r>
      <rPr>
        <sz val="11"/>
        <color theme="1"/>
        <rFont val="Calibri"/>
        <family val="2"/>
        <charset val="204"/>
      </rPr>
      <t xml:space="preserve">     - факт - 100 % / 11,5 тис. чоловік 
     - план - 100 % / 11,5 тис. чоловікік</t>
    </r>
    <r>
      <rPr>
        <sz val="11"/>
        <color indexed="8"/>
        <rFont val="Calibri"/>
        <family val="2"/>
        <charset val="204"/>
      </rPr>
      <t xml:space="preserve">
7. Кліматична нейтральність
     - факт - використання застарілого насосного обладнання
     - план - заміна обладнання, сонячні батареї, тощо</t>
    </r>
  </si>
  <si>
    <r>
      <t>1. Балансоутримувач: Комунальне підприємство "Благоустрій" Вугледарської міської ради"
2. Код ЄДРПОУ: 40761077
3. Код водокористувача: 144840
4. Інформація щодо роботи КОС  (на 01.01.</t>
    </r>
    <r>
      <rPr>
        <sz val="11"/>
        <color theme="1"/>
        <rFont val="Calibri"/>
        <family val="2"/>
        <charset val="204"/>
      </rPr>
      <t xml:space="preserve">2022 </t>
    </r>
    <r>
      <rPr>
        <sz val="11"/>
        <color indexed="8"/>
        <rFont val="Calibri"/>
        <family val="2"/>
        <charset val="204"/>
      </rPr>
      <t>року)  
відведено зворотних (стічних) вод за рік, тис. куб. м.
- усього</t>
    </r>
    <r>
      <rPr>
        <sz val="11"/>
        <color theme="1"/>
        <rFont val="Calibri"/>
        <family val="2"/>
        <charset val="204"/>
      </rPr>
      <t>: 794,2</t>
    </r>
    <r>
      <rPr>
        <sz val="11"/>
        <color indexed="8"/>
        <rFont val="Calibri"/>
        <family val="2"/>
        <charset val="204"/>
      </rPr>
      <t xml:space="preserve">
- без очистки: 0
- недостатньо-очищених: 794,2
 - нормативно-чистих (без очистки): 0
- нормативно-очищених на очисних спорудах: </t>
    </r>
    <r>
      <rPr>
        <sz val="11"/>
        <color theme="1"/>
        <rFont val="Calibri"/>
        <family val="2"/>
        <charset val="204"/>
      </rPr>
      <t xml:space="preserve"> </t>
    </r>
    <r>
      <rPr>
        <sz val="11"/>
        <color indexed="8"/>
        <rFont val="Calibri"/>
        <family val="2"/>
        <charset val="204"/>
      </rPr>
      <t xml:space="preserve">
 - біологічної очистки:  
 - фізико-хімічної очистки: 0                                                                              -  механічної очистки
 - потужність очисних споруд, після очищення яких зворотні (стічні) вод скидаються у водні об’єкти:</t>
    </r>
    <r>
      <rPr>
        <sz val="11"/>
        <color theme="1"/>
        <rFont val="Calibri"/>
        <family val="2"/>
        <charset val="204"/>
      </rPr>
      <t xml:space="preserve"> 794,2</t>
    </r>
    <r>
      <rPr>
        <sz val="11"/>
        <color indexed="8"/>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</si>
  <si>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Балансоутримувач: Комунальне підприємство "Великоновосілківський комунхоз"
2. Код ЄДРПОУ: 00191678
3. Код водокористувача: 141823
4. Інформація щодо роботи КОС  (на 01.01</t>
    </r>
    <r>
      <rPr>
        <sz val="11"/>
        <color theme="1"/>
        <rFont val="Calibri"/>
        <family val="2"/>
        <charset val="204"/>
      </rPr>
      <t>.2022</t>
    </r>
    <r>
      <rPr>
        <sz val="11"/>
        <color indexed="8"/>
        <rFont val="Calibri"/>
        <family val="2"/>
        <charset val="204"/>
      </rPr>
      <t xml:space="preserve"> року) 
відведено зворотних (стічних) вод за рік, тис. куб. м.
- усього: 16,8
- без очистки: 0
- недостатньо-очищених: 0
 - нормативно-чистих (без очистки):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</si>
  <si>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t>
    </r>
    <r>
      <rPr>
        <sz val="11"/>
        <color theme="1"/>
        <rFont val="Calibri"/>
        <family val="2"/>
        <charset val="204"/>
      </rPr>
      <t xml:space="preserve">  </t>
    </r>
    <r>
      <rPr>
        <sz val="11"/>
        <color indexed="8"/>
        <rFont val="Calibri"/>
        <family val="2"/>
        <charset val="204"/>
      </rPr>
      <t xml:space="preserve">
     - факт: 0   
     - план: 1
2. Спосіб очищення зворотних (стічних) вод
     - факт -  відсутні
     - план - МЕХ(1)/БІО(2)
3. Потужніс</t>
    </r>
    <r>
      <rPr>
        <sz val="11"/>
        <color theme="1"/>
        <rFont val="Calibri"/>
        <family val="2"/>
        <charset val="204"/>
      </rPr>
      <t>ть споруд після, яких стічні води відводяться у МПВ
     - факт - відстуні</t>
    </r>
    <r>
      <rPr>
        <sz val="11"/>
        <color indexed="8"/>
        <rFont val="Calibri"/>
        <family val="2"/>
        <charset val="204"/>
      </rPr>
      <t xml:space="preserve">
 </t>
    </r>
    <r>
      <rPr>
        <sz val="11"/>
        <color theme="1"/>
        <rFont val="Calibri"/>
        <family val="2"/>
        <charset val="204"/>
      </rPr>
      <t xml:space="preserve">    - план - 1,2 тис. м3/добу (0,438  млн м3/рік) </t>
    </r>
    <r>
      <rPr>
        <sz val="11"/>
        <color indexed="8"/>
        <rFont val="Calibri"/>
        <family val="2"/>
        <charset val="204"/>
      </rPr>
      <t xml:space="preserve">
     - каналізаційних мереж - 7,6 км                                                                              
     - КНС - 1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5,9 тис. чоловік
7. Кліматична нейтральність
     - факт - відсутня
     - план - встановлення сучасного енергозберігаючого  обладнання</t>
    </r>
  </si>
  <si>
    <r>
      <t>1. Балансоутримувач: Селидівське  виробнче управління водопровідно-каналізаційного господарства КП "Компанія "Вода Донбасу"
2. Код ЄДРПОУ: 00191678
3. Код водокористувача: 140723
4. Інформація щодо роботи КОС  (на 01.01.</t>
    </r>
    <r>
      <rPr>
        <sz val="11"/>
        <color theme="1"/>
        <rFont val="Calibri"/>
        <family val="2"/>
        <charset val="204"/>
      </rPr>
      <t xml:space="preserve">2022 </t>
    </r>
    <r>
      <rPr>
        <sz val="11"/>
        <color indexed="8"/>
        <rFont val="Calibri"/>
        <family val="2"/>
        <charset val="204"/>
      </rPr>
      <t>року)  
відведено зворотних (стічних) вод за рік, тис. куб. м.
- усього: 1085,1
- без очистки: 0
- недостатньо-очищених: 1085,1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t>
    </r>
    <r>
      <rPr>
        <sz val="11"/>
        <color theme="1"/>
        <rFont val="Calibri"/>
        <family val="2"/>
        <charset val="204"/>
      </rPr>
      <t xml:space="preserve">єкти: 8395,0  </t>
    </r>
    <r>
      <rPr>
        <sz val="11"/>
        <color indexed="8"/>
        <rFont val="Calibri"/>
        <family val="2"/>
        <charset val="204"/>
      </rPr>
      <t xml:space="preserve">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</si>
  <si>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 
     - факт: 1 
     - план: 1
2. Спосіб очищення зворотних (стічних) вод
     - факт - МЕХ (механічна)/БІО (біологічна) 
     - план - МЕХ(1)/БІ</t>
    </r>
    <r>
      <rPr>
        <sz val="11"/>
        <color theme="1"/>
        <rFont val="Calibri"/>
        <family val="2"/>
        <charset val="204"/>
      </rPr>
      <t xml:space="preserve">О(2)/ТРО (третинна) </t>
    </r>
    <r>
      <rPr>
        <sz val="11"/>
        <color indexed="8"/>
        <rFont val="Calibri"/>
        <family val="2"/>
        <charset val="204"/>
      </rPr>
      <t xml:space="preserve">
3. Потужність споруд після, яких стічні води відводяться у МПВ
     - ф</t>
    </r>
    <r>
      <rPr>
        <sz val="11"/>
        <color theme="1"/>
        <rFont val="Calibri"/>
        <family val="2"/>
        <charset val="204"/>
      </rPr>
      <t xml:space="preserve">акт - 23,0 тис. м3/добу (8,395 млн м3/рік) (факт використання 13% від потужності) </t>
    </r>
    <r>
      <rPr>
        <sz val="11"/>
        <color indexed="8"/>
        <rFont val="Calibri"/>
        <family val="2"/>
        <charset val="204"/>
      </rPr>
      <t xml:space="preserve">
 </t>
    </r>
    <r>
      <rPr>
        <sz val="11"/>
        <color theme="1"/>
        <rFont val="Calibri"/>
        <family val="2"/>
        <charset val="204"/>
      </rPr>
      <t xml:space="preserve">    - план - 23,0 тис. м3/добу (8,395 млн м3/рік)</t>
    </r>
    <r>
      <rPr>
        <sz val="11"/>
        <color indexed="8"/>
        <rFont val="Calibri"/>
        <family val="2"/>
        <charset val="204"/>
      </rPr>
      <t xml:space="preserve">                                                                       
     - КНС - 1 (КНС-1)                                                                                                                        4. Залишковий осад (мул)
</t>
    </r>
    <r>
      <rPr>
        <sz val="11"/>
        <color theme="1"/>
        <rFont val="Calibri"/>
        <family val="2"/>
        <charset val="204"/>
      </rPr>
      <t xml:space="preserve">     - факт - неочищений (складування)
     - план - очищення (часткова переробка) </t>
    </r>
    <r>
      <rPr>
        <sz val="11"/>
        <color indexed="8"/>
        <rFont val="Calibri"/>
        <family val="2"/>
        <charset val="204"/>
      </rPr>
      <t xml:space="preserve">
</t>
    </r>
    <r>
      <rPr>
        <sz val="11"/>
        <rFont val="Calibri"/>
        <family val="2"/>
        <charset val="204"/>
      </rPr>
      <t xml:space="preserve">5. Зливова каналізація (КД) - вода колекторно-дренажа (дощова і тала)
     - факт - відсутня
     - план - будівництво, очищення   </t>
    </r>
    <r>
      <rPr>
        <sz val="11"/>
        <color rgb="FFFF0000"/>
        <rFont val="Calibri"/>
        <family val="2"/>
        <charset val="204"/>
      </rPr>
      <t xml:space="preserve">   </t>
    </r>
    <r>
      <rPr>
        <sz val="11"/>
        <color indexed="8"/>
        <rFont val="Calibri"/>
        <family val="2"/>
        <charset val="204"/>
      </rPr>
      <t xml:space="preserve">                                                                                                                             6. Доступ до санітарії (підключення населення до КОС (%) кількість  абонен</t>
    </r>
    <r>
      <rPr>
        <sz val="11"/>
        <color theme="1"/>
        <rFont val="Calibri"/>
        <family val="2"/>
        <charset val="204"/>
      </rPr>
      <t xml:space="preserve">тів (населення) територіальної громади (ТГ)
</t>
    </r>
    <r>
      <rPr>
        <sz val="11"/>
        <rFont val="Calibri"/>
        <family val="2"/>
        <charset val="204"/>
      </rPr>
      <t xml:space="preserve">     - факт - 100 % / 31,9 тис. чоловік 
     - план - 100 % / 31,9 тис. чоловік</t>
    </r>
    <r>
      <rPr>
        <sz val="11"/>
        <color indexed="8"/>
        <rFont val="Calibri"/>
        <family val="2"/>
        <charset val="204"/>
      </rPr>
      <t xml:space="preserve">
7. Кліматична нейтральність
     - факт - використання застарілого насосного обладнання
     - план - заміна обладнання, сонячні батареї, тощо</t>
    </r>
  </si>
  <si>
    <r>
      <t>1. Кількість каналізаційних очисних систем (КОС)
- факт - 1
- план - 1
2. Спосіб очищення зворотних (стічних) вод
- факт - МЕХ (механічна) 1 /БІО (біологічна)  2
- план - МЕХ(1)/БІО(2)/ТРО (3)
3. Потужність споруд після, яких стічні води відводяться у масив поверхневих  вод (МПВ)
- факт -1,59 тис. м</t>
    </r>
    <r>
      <rPr>
        <vertAlign val="superscript"/>
        <sz val="11"/>
        <color indexed="8"/>
        <rFont val="Calibri"/>
        <family val="2"/>
        <charset val="204"/>
      </rPr>
      <t>3</t>
    </r>
    <r>
      <rPr>
        <sz val="11"/>
        <color indexed="8"/>
        <rFont val="Calibri"/>
        <family val="2"/>
        <charset val="204"/>
      </rPr>
      <t>/добу (0,5808 млн м</t>
    </r>
    <r>
      <rPr>
        <vertAlign val="superscript"/>
        <sz val="11"/>
        <color indexed="8"/>
        <rFont val="Calibri"/>
        <family val="2"/>
        <charset val="204"/>
      </rPr>
      <t>3</t>
    </r>
    <r>
      <rPr>
        <sz val="11"/>
        <color indexed="8"/>
        <rFont val="Calibri"/>
        <family val="2"/>
        <charset val="204"/>
      </rPr>
      <t>/рік)
- план -3,18 тис. м</t>
    </r>
    <r>
      <rPr>
        <vertAlign val="superscript"/>
        <sz val="11"/>
        <color indexed="8"/>
        <rFont val="Calibri"/>
        <family val="2"/>
        <charset val="204"/>
      </rPr>
      <t>3</t>
    </r>
    <r>
      <rPr>
        <sz val="11"/>
        <color indexed="8"/>
        <rFont val="Calibri"/>
        <family val="2"/>
        <charset val="204"/>
      </rPr>
      <t>/добу (1,16 млн м</t>
    </r>
    <r>
      <rPr>
        <vertAlign val="superscript"/>
        <sz val="11"/>
        <color indexed="8"/>
        <rFont val="Calibri"/>
        <family val="2"/>
        <charset val="204"/>
      </rPr>
      <t>3</t>
    </r>
    <r>
      <rPr>
        <sz val="11"/>
        <color indexed="8"/>
        <rFont val="Calibri"/>
        <family val="2"/>
        <charset val="204"/>
      </rPr>
      <t xml:space="preserve">/рік) (1-2 черга будівництва)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- 0
- план - будівництво,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68% / 8,8 тис.чоловік
- план -  100% / 13,0 тис. чоловік
7. Кліматична нейтральність
- факт - використання застарілого насосного обладнання
- план - заміна/модернізація обладнання, заміна ділянок водопроводу та запірної арматури, модернізація (заміна) електронасосних агрегатів та пускорегулюючого обладнання,  корегування проектно-кошторисної документації, заміна/модернізація обладнання, заміна ділянок водопроводу та запірної арматури, заміна існуючого енергообладнання на енергозберігаюче на каналізаційних насосних станціях та каналізаційних очисних спорудах, тощо. </t>
    </r>
  </si>
  <si>
    <r>
      <t>1. Кількість каналізаційних очисних систем (КОС)
- факт - 1 
- план - 1
2. Спосіб очищення зворотних (стічних) вод
- факт - МЕХ (механічна) (1)/БІО (біологічна) (2) 
-план -МЕХ (1)/БІО (2)
3. Потужність споруд після, яких стічні води відводяться у масив поверхневих  вод (МПВ)
- факт – 0,10054 тис. м</t>
    </r>
    <r>
      <rPr>
        <vertAlign val="superscript"/>
        <sz val="11"/>
        <color indexed="8"/>
        <rFont val="Calibri"/>
        <family val="2"/>
        <charset val="204"/>
      </rPr>
      <t>3</t>
    </r>
    <r>
      <rPr>
        <sz val="11"/>
        <color indexed="8"/>
        <rFont val="Calibri"/>
        <family val="2"/>
        <charset val="204"/>
      </rPr>
      <t>/добу (0,0367 млн м</t>
    </r>
    <r>
      <rPr>
        <vertAlign val="superscript"/>
        <sz val="11"/>
        <color indexed="8"/>
        <rFont val="Calibri"/>
        <family val="2"/>
        <charset val="204"/>
      </rPr>
      <t>3</t>
    </r>
    <r>
      <rPr>
        <sz val="11"/>
        <color indexed="8"/>
        <rFont val="Calibri"/>
        <family val="2"/>
        <charset val="204"/>
      </rPr>
      <t>/рік)
- план – 0,400 тис. м</t>
    </r>
    <r>
      <rPr>
        <vertAlign val="superscript"/>
        <sz val="11"/>
        <color indexed="8"/>
        <rFont val="Calibri"/>
        <family val="2"/>
        <charset val="204"/>
      </rPr>
      <t>3</t>
    </r>
    <r>
      <rPr>
        <sz val="11"/>
        <color indexed="8"/>
        <rFont val="Calibri"/>
        <family val="2"/>
        <charset val="204"/>
      </rPr>
      <t>/добу (0,146 млн м</t>
    </r>
    <r>
      <rPr>
        <vertAlign val="superscript"/>
        <sz val="11"/>
        <color indexed="8"/>
        <rFont val="Calibri"/>
        <family val="2"/>
        <charset val="204"/>
      </rPr>
      <t>3</t>
    </r>
    <r>
      <rPr>
        <sz val="11"/>
        <color indexed="8"/>
        <rFont val="Calibri"/>
        <family val="2"/>
        <charset val="204"/>
      </rPr>
      <t>/рік)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відсутня
6. Доступ до санітарії (підключення населення до КОС (%) кількість  абонентів (населення) територіальної громади (ТГ)
- факт -  39,5 % /1,803 тис. чоловік
- план -  100 %  / 4,567 тис. чоловік
7. Кліматична нейтральність
-факт - використання застарілого  обладнання
- план - заміна системи розподілення стоків і системи аерації ( аеротенк № 1) на очисних каналізаційних спорудах смт Новомиколаївка, тощо</t>
    </r>
  </si>
  <si>
    <r>
      <t>1. Кількість каналізаційних очисних систем (КОС)
- факт - 1 
- план - 1
2. Спосіб очищення зворотних (стічних) вод
- факт - МЕХ (механічна) (1)/БІО (біологічна) (2) 
-план -МЕХ (1)/БІО (2)/ТРО (3)
3. Потужність споруд після, яких стічні води відводяться у масив поверхневих  вод (МПВ)
- факт – 0,756 тис.  м</t>
    </r>
    <r>
      <rPr>
        <vertAlign val="superscript"/>
        <sz val="11"/>
        <color indexed="8"/>
        <rFont val="Calibri"/>
        <family val="2"/>
        <charset val="204"/>
      </rPr>
      <t>3</t>
    </r>
    <r>
      <rPr>
        <sz val="11"/>
        <color indexed="8"/>
        <rFont val="Calibri"/>
        <family val="2"/>
        <charset val="204"/>
      </rPr>
      <t>/добу (0,276 млн м</t>
    </r>
    <r>
      <rPr>
        <vertAlign val="superscript"/>
        <sz val="11"/>
        <color indexed="8"/>
        <rFont val="Calibri"/>
        <family val="2"/>
        <charset val="204"/>
      </rPr>
      <t>3</t>
    </r>
    <r>
      <rPr>
        <sz val="11"/>
        <color indexed="8"/>
        <rFont val="Calibri"/>
        <family val="2"/>
        <charset val="204"/>
      </rPr>
      <t>/рік)
- план – 10,0 тис.м</t>
    </r>
    <r>
      <rPr>
        <vertAlign val="superscript"/>
        <sz val="11"/>
        <color indexed="8"/>
        <rFont val="Calibri"/>
        <family val="2"/>
        <charset val="204"/>
      </rPr>
      <t>3</t>
    </r>
    <r>
      <rPr>
        <sz val="11"/>
        <color indexed="8"/>
        <rFont val="Calibri"/>
        <family val="2"/>
        <charset val="204"/>
      </rPr>
      <t>/добу (3650,0  млн. м</t>
    </r>
    <r>
      <rPr>
        <vertAlign val="superscript"/>
        <sz val="11"/>
        <color indexed="8"/>
        <rFont val="Calibri"/>
        <family val="2"/>
        <charset val="204"/>
      </rPr>
      <t>3</t>
    </r>
    <r>
      <rPr>
        <sz val="11"/>
        <color indexed="8"/>
        <rFont val="Calibri"/>
        <family val="2"/>
        <charset val="204"/>
      </rPr>
      <t xml:space="preserve">/рік)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відсутня
6. Доступ до санітарії (підключення населення до КОС (%) кількість  абонентів (населення) територіальної громади (ТГ)
- факт -   36,3 %  / 5,663 тис. чоловік
- план -  100 %  / 15,61 тис. чоловік
7. Кліматична нейтральність
-факт - використання застарілого  обладнання
- план - реконструкція каналізаційних очисних споруд  м. Вільнянськ, тощо
</t>
    </r>
  </si>
  <si>
    <r>
      <t>1. Кількість каналізаційних очисних систем (КОС)
- факт - 1 
- план - 1
2. Спосіб очищення зворотних (стічних) вод
- факт - МЕХ(1)/БІО(2)
- план - МЕХ(1)/БІО(2)/ТРО (3)
3. Потужність споруд після, яких стічні води відводяться у масив поверхневих  вод (МПВ)
- факт –   7,02 тис м</t>
    </r>
    <r>
      <rPr>
        <vertAlign val="superscript"/>
        <sz val="11"/>
        <color indexed="8"/>
        <rFont val="Calibri"/>
        <family val="2"/>
        <charset val="204"/>
      </rPr>
      <t>3</t>
    </r>
    <r>
      <rPr>
        <sz val="11"/>
        <color indexed="8"/>
        <rFont val="Calibri"/>
        <family val="2"/>
        <charset val="204"/>
      </rPr>
      <t>/добу (2,562 млн м</t>
    </r>
    <r>
      <rPr>
        <vertAlign val="superscript"/>
        <sz val="11"/>
        <color indexed="8"/>
        <rFont val="Calibri"/>
        <family val="2"/>
        <charset val="204"/>
      </rPr>
      <t>3</t>
    </r>
    <r>
      <rPr>
        <sz val="11"/>
        <color indexed="8"/>
        <rFont val="Calibri"/>
        <family val="2"/>
        <charset val="204"/>
      </rPr>
      <t>/рік)
- план – 7,02 тис. м</t>
    </r>
    <r>
      <rPr>
        <vertAlign val="superscript"/>
        <sz val="11"/>
        <color indexed="8"/>
        <rFont val="Calibri"/>
        <family val="2"/>
        <charset val="204"/>
      </rPr>
      <t>3</t>
    </r>
    <r>
      <rPr>
        <sz val="11"/>
        <color indexed="8"/>
        <rFont val="Calibri"/>
        <family val="2"/>
        <charset val="204"/>
      </rPr>
      <t>/добу (2,562 млн м</t>
    </r>
    <r>
      <rPr>
        <vertAlign val="superscript"/>
        <sz val="11"/>
        <color indexed="8"/>
        <rFont val="Calibri"/>
        <family val="2"/>
        <charset val="204"/>
      </rPr>
      <t>3</t>
    </r>
    <r>
      <rPr>
        <sz val="11"/>
        <color indexed="8"/>
        <rFont val="Calibri"/>
        <family val="2"/>
        <charset val="204"/>
      </rPr>
      <t>/рік)
4. Залишковий осад (мул)
- факт - неочищений
- план - очищення (часткова переробка)
5. Зливова каналізація (КД) - вода колекторно-дренажа (дощова і тала)
- факт - 0 (відсутня)
- план - додаткове очищення КД  (МЕХ/БІО)), розробка плану управління дощової каналізації
6. Доступ до санітарії (підключення населення до КОС (%) кількість  абонентів (населення) територіальної громади (ТГ)
- факт -  46%  /8,613 тис.чол.
- план - 100% /18,6 тис. чол
7. Кліматична нейтральність
-факт - використання застарілого насосного обладнання
- план -заміна обладнання, модернізація КОС, ремонт каналізаційних мереж, тощо</t>
    </r>
  </si>
  <si>
    <r>
      <t>1. Кількість каналізаційних очисних систем (КОС)
- факт - 1 
- план - 1
2. Спосіб очищення зворотних (стічних) вод
- факт - МЕХ(1)/БІО(1)
- план - МЕХ(1)/БІО(2)/ТРО  (3)
3. Потужність споруд після, яких стічні води відводяться у масив поверхневих  вод (МПВ)
- факт  – 3,25 тис м</t>
    </r>
    <r>
      <rPr>
        <vertAlign val="superscript"/>
        <sz val="11"/>
        <color indexed="8"/>
        <rFont val="Calibri"/>
        <family val="2"/>
        <charset val="204"/>
      </rPr>
      <t>3</t>
    </r>
    <r>
      <rPr>
        <sz val="11"/>
        <color indexed="8"/>
        <rFont val="Calibri"/>
        <family val="2"/>
        <charset val="204"/>
      </rPr>
      <t>/добу (1,186 млн. м</t>
    </r>
    <r>
      <rPr>
        <vertAlign val="superscript"/>
        <sz val="11"/>
        <color indexed="8"/>
        <rFont val="Calibri"/>
        <family val="2"/>
        <charset val="204"/>
      </rPr>
      <t>3</t>
    </r>
    <r>
      <rPr>
        <sz val="11"/>
        <color indexed="8"/>
        <rFont val="Calibri"/>
        <family val="2"/>
        <charset val="204"/>
      </rPr>
      <t>/рік)
- план – 3,25 тис м</t>
    </r>
    <r>
      <rPr>
        <vertAlign val="superscript"/>
        <sz val="11"/>
        <color indexed="8"/>
        <rFont val="Calibri"/>
        <family val="2"/>
        <charset val="204"/>
      </rPr>
      <t>3</t>
    </r>
    <r>
      <rPr>
        <sz val="11"/>
        <color indexed="8"/>
        <rFont val="Calibri"/>
        <family val="2"/>
        <charset val="204"/>
      </rPr>
      <t>/добу (1,186 млн. м</t>
    </r>
    <r>
      <rPr>
        <vertAlign val="superscript"/>
        <sz val="11"/>
        <color indexed="8"/>
        <rFont val="Calibri"/>
        <family val="2"/>
        <charset val="204"/>
      </rPr>
      <t>3</t>
    </r>
    <r>
      <rPr>
        <sz val="11"/>
        <color indexed="8"/>
        <rFont val="Calibri"/>
        <family val="2"/>
        <charset val="204"/>
      </rPr>
      <t>/рік)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-0
- план - 0
6. Доступ до санітарії (підключення населення до КОС (%) кількість  абонентів (населення) територіальної громади (ТГ)
- факт -46% / 6,6 тис. чол
- план -100% / 14,3 тис. чол
7. Кліматична нейтральність
-факт - використання застарілого насосного обладнання
- план -заміна обладнання, модернізація КОС, ремонт каналізаційних мереж, тощо</t>
    </r>
  </si>
  <si>
    <r>
      <t>1. Кількість каналізаційних очисних систем (КОС)
- факт - 1
- план - 1
2. Спосіб очищення зворотних (стічних) вод
- факт - МЕХ (1) /БІО (2) 
- план - МЕХ(1)/БІО(2)/ТРО (3)
3. Потужність споруд після, яких стічні води відводяться у масив поверхневих  вод (МПВ)
- факт -15,4 тис. м</t>
    </r>
    <r>
      <rPr>
        <vertAlign val="superscript"/>
        <sz val="11"/>
        <color indexed="8"/>
        <rFont val="Calibri"/>
        <family val="2"/>
        <charset val="204"/>
      </rPr>
      <t>3</t>
    </r>
    <r>
      <rPr>
        <sz val="11"/>
        <color indexed="8"/>
        <rFont val="Calibri"/>
        <family val="2"/>
        <charset val="204"/>
      </rPr>
      <t>/добу (6,752 млн м</t>
    </r>
    <r>
      <rPr>
        <vertAlign val="superscript"/>
        <sz val="11"/>
        <color indexed="8"/>
        <rFont val="Calibri"/>
        <family val="2"/>
        <charset val="204"/>
      </rPr>
      <t>3</t>
    </r>
    <r>
      <rPr>
        <sz val="11"/>
        <color indexed="8"/>
        <rFont val="Calibri"/>
        <family val="2"/>
        <charset val="204"/>
      </rPr>
      <t>/рік)
- план - 15,4 тис. м</t>
    </r>
    <r>
      <rPr>
        <vertAlign val="superscript"/>
        <sz val="11"/>
        <color indexed="8"/>
        <rFont val="Calibri"/>
        <family val="2"/>
        <charset val="204"/>
      </rPr>
      <t>3</t>
    </r>
    <r>
      <rPr>
        <sz val="11"/>
        <color indexed="8"/>
        <rFont val="Calibri"/>
        <family val="2"/>
        <charset val="204"/>
      </rPr>
      <t>/добу (6,752 млн м</t>
    </r>
    <r>
      <rPr>
        <vertAlign val="superscript"/>
        <sz val="11"/>
        <color indexed="8"/>
        <rFont val="Calibri"/>
        <family val="2"/>
        <charset val="204"/>
      </rPr>
      <t>3</t>
    </r>
    <r>
      <rPr>
        <sz val="11"/>
        <color indexed="8"/>
        <rFont val="Calibri"/>
        <family val="2"/>
        <charset val="204"/>
      </rPr>
      <t>/рік)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35% / 12,933 тис.чоловік
- план -  100% /19,0 тис. чоловік
7. Кліматична нейтральність
- факт - використання застарілого насосного обладнання
- план - заміна обладнання, очищення приймальної ємності обʼємом 400 м</t>
    </r>
    <r>
      <rPr>
        <vertAlign val="superscript"/>
        <sz val="11"/>
        <color indexed="8"/>
        <rFont val="Calibri"/>
        <family val="2"/>
        <charset val="204"/>
      </rPr>
      <t>3</t>
    </r>
    <r>
      <rPr>
        <sz val="11"/>
        <color indexed="8"/>
        <rFont val="Calibri"/>
        <family val="2"/>
        <charset val="204"/>
      </rPr>
      <t xml:space="preserve"> каналізаційної НС, гідродинамічне очищення каналізаційних мереж міста, заміна самопливного каналізаційного колектору ø 600 мм (промзона) від вул. Степової до КНС м. Дніпрорудне,  заміна 700 м самопливного каналізаційного колектора на території очисних споруд ø 600 мм, капітальний ремонт первинного відстійника № 1 каналізаційних очисних споруд м. Дніпрорудне, тощо.</t>
    </r>
  </si>
  <si>
    <r>
      <t>1. Балансоутримувач: Знам’янське ВКГ ОКВП "Дніпро-Кіровоград"
     2. Код ЄДРПОУ:  03346822
     3. Код водокористувача: 350111
     4. Інформація щодо роботи КОС  (на 01.01.2023 року)
відведено зворотних (стічних) вод за рік, тис. куб. м.
     - усього: 470
     - без очистки: 0
     - недостатньо-очищених: 470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води скидаються у водні об’єкти: 5475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r>
      <rPr>
        <sz val="11"/>
        <color indexed="14"/>
        <rFont val="Calibri"/>
        <family val="2"/>
        <charset val="204"/>
      </rPr>
      <t xml:space="preserve">
</t>
    </r>
  </si>
  <si>
    <r>
      <t>1. Кількість каналізаційних очисних систем (КОС) 
     - факт / план : 1/1
     2. Спосіб очищення зворотних (стічних) вод
     - факт - МЕХ (1) /БІО (2) 
     - план - МЕХ(1)/БІО(2)/ТРО(3)
3. Потужність споруд після, яких стічні води відводяться у МПВ
     - факт - 15,0 тис. м</t>
    </r>
    <r>
      <rPr>
        <vertAlign val="superscript"/>
        <sz val="11"/>
        <color indexed="8"/>
        <rFont val="Calibri"/>
        <family val="2"/>
        <charset val="204"/>
      </rPr>
      <t>3</t>
    </r>
    <r>
      <rPr>
        <sz val="11"/>
        <color indexed="8"/>
        <rFont val="Calibri"/>
        <family val="2"/>
        <charset val="204"/>
      </rPr>
      <t>/добу (5,475 млн м</t>
    </r>
    <r>
      <rPr>
        <vertAlign val="superscript"/>
        <sz val="11"/>
        <color indexed="8"/>
        <rFont val="Calibri"/>
        <family val="2"/>
        <charset val="204"/>
      </rPr>
      <t>3</t>
    </r>
    <r>
      <rPr>
        <sz val="11"/>
        <color indexed="8"/>
        <rFont val="Calibri"/>
        <family val="2"/>
        <charset val="204"/>
      </rPr>
      <t>/рік) 
     - план - 15,0 тис. м</t>
    </r>
    <r>
      <rPr>
        <vertAlign val="superscript"/>
        <sz val="11"/>
        <color indexed="8"/>
        <rFont val="Calibri"/>
        <family val="2"/>
        <charset val="204"/>
      </rPr>
      <t>3</t>
    </r>
    <r>
      <rPr>
        <sz val="11"/>
        <color indexed="8"/>
        <rFont val="Calibri"/>
        <family val="2"/>
        <charset val="204"/>
      </rPr>
      <t>/добу (5,475 млн м</t>
    </r>
    <r>
      <rPr>
        <vertAlign val="superscript"/>
        <sz val="11"/>
        <color indexed="8"/>
        <rFont val="Calibri"/>
        <family val="2"/>
        <charset val="204"/>
      </rPr>
      <t>3</t>
    </r>
    <r>
      <rPr>
        <sz val="11"/>
        <color indexed="8"/>
        <rFont val="Calibri"/>
        <family val="2"/>
        <charset val="204"/>
      </rPr>
      <t xml:space="preserve">/рік)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t>
    </r>
    <r>
      <rPr>
        <sz val="11"/>
        <color indexed="14"/>
        <rFont val="Calibri"/>
        <family val="2"/>
        <charset val="204"/>
      </rPr>
      <t xml:space="preserve"> </t>
    </r>
    <r>
      <rPr>
        <sz val="11"/>
        <color indexed="8"/>
        <rFont val="Calibri"/>
        <family val="2"/>
        <charset val="204"/>
      </rPr>
      <t xml:space="preserve">-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48% / 10,4 тис. чоловік
     - план -  70%  / 15,5 тис. чоловік
7. Кліматична нейтральність
     - факт - використання застарілого насосного обладнання
     - план - заміна обладнання, сонячні батареї, тощо
</t>
    </r>
  </si>
  <si>
    <r>
      <t>1. Балансоутримувач: Олександрійське ВКГ ОКВП "Дніпро-Кіровоград"
     2. Код ЄДРПОУ:  03346822
     3. Код водокористувача: 350109
     4. Інформація щодо роботи КОС  (на 01.01.2023 року)
відведено зворотних (стічних) вод за рік, тис. куб. м.
     - усього: 2121,6
     - без очистки: 0
     - недостатньо-очищених: 2121,6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води скидаються у водні об’єкти: 7665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r>
      <rPr>
        <sz val="11"/>
        <color indexed="14"/>
        <rFont val="Calibri"/>
        <family val="2"/>
        <charset val="204"/>
      </rPr>
      <t xml:space="preserve">
</t>
    </r>
  </si>
  <si>
    <r>
      <t>1. Кількість каналізаційних очисних систем (КОС) 
     - факт / план : 1/1
     2. Спосіб очищення зворотних (стічних) вод
     - факт - МЕХ (1) /БІО (2) 
     - план - МЕХ(1)/БІО(2)/ТРО(3)
3. Потужність споруд після яких стічні води відводяться у МПВ
     - факт - 21 тис. м</t>
    </r>
    <r>
      <rPr>
        <vertAlign val="superscript"/>
        <sz val="11"/>
        <color indexed="8"/>
        <rFont val="Calibri"/>
        <family val="2"/>
        <charset val="204"/>
      </rPr>
      <t>3</t>
    </r>
    <r>
      <rPr>
        <sz val="11"/>
        <color indexed="8"/>
        <rFont val="Calibri"/>
        <family val="2"/>
        <charset val="204"/>
      </rPr>
      <t>/добу (7,665 млн м</t>
    </r>
    <r>
      <rPr>
        <vertAlign val="superscript"/>
        <sz val="11"/>
        <color indexed="8"/>
        <rFont val="Calibri"/>
        <family val="2"/>
        <charset val="204"/>
      </rPr>
      <t>3</t>
    </r>
    <r>
      <rPr>
        <sz val="11"/>
        <color indexed="8"/>
        <rFont val="Calibri"/>
        <family val="2"/>
        <charset val="204"/>
      </rPr>
      <t xml:space="preserve">/рік) 
    </t>
    </r>
    <r>
      <rPr>
        <sz val="11"/>
        <color indexed="14"/>
        <rFont val="Calibri"/>
        <family val="2"/>
        <charset val="204"/>
      </rPr>
      <t xml:space="preserve"> </t>
    </r>
    <r>
      <rPr>
        <sz val="11"/>
        <color indexed="8"/>
        <rFont val="Calibri"/>
        <family val="2"/>
        <charset val="204"/>
      </rPr>
      <t>- план - 21 тис. м</t>
    </r>
    <r>
      <rPr>
        <vertAlign val="superscript"/>
        <sz val="11"/>
        <color indexed="8"/>
        <rFont val="Calibri"/>
        <family val="2"/>
        <charset val="204"/>
      </rPr>
      <t>3</t>
    </r>
    <r>
      <rPr>
        <sz val="11"/>
        <color indexed="8"/>
        <rFont val="Calibri"/>
        <family val="2"/>
        <charset val="204"/>
      </rPr>
      <t>/добу (7,665 млн м</t>
    </r>
    <r>
      <rPr>
        <vertAlign val="superscript"/>
        <sz val="11"/>
        <color indexed="8"/>
        <rFont val="Calibri"/>
        <family val="2"/>
        <charset val="204"/>
      </rPr>
      <t>3</t>
    </r>
    <r>
      <rPr>
        <sz val="11"/>
        <color indexed="8"/>
        <rFont val="Calibri"/>
        <family val="2"/>
        <charset val="204"/>
      </rPr>
      <t xml:space="preserve">/рік)
4. Залишковий осад (мул)
   </t>
    </r>
    <r>
      <rPr>
        <sz val="11"/>
        <color indexed="14"/>
        <rFont val="Calibri"/>
        <family val="2"/>
        <charset val="204"/>
      </rPr>
      <t xml:space="preserve">  </t>
    </r>
    <r>
      <rPr>
        <sz val="11"/>
        <color indexed="8"/>
        <rFont val="Calibri"/>
        <family val="2"/>
        <charset val="204"/>
      </rPr>
      <t>-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35% / 25 тис. чоловік
     - план -  70%  / 50 тис. чоловік
7. Кліматична нейтральність
     - факт - використання застарілого насосного обладнання
     - план - заміна обладнання, сонячні батареї, тощо</t>
    </r>
  </si>
  <si>
    <r>
      <rPr>
        <sz val="11"/>
        <color indexed="8"/>
        <rFont val="Calibri"/>
        <family val="2"/>
        <charset val="204"/>
      </rPr>
      <t>70</t>
    </r>
    <r>
      <rPr>
        <sz val="11"/>
        <color indexed="14"/>
        <rFont val="Calibri"/>
        <family val="2"/>
        <charset val="204"/>
      </rPr>
      <t xml:space="preserve">
</t>
    </r>
  </si>
  <si>
    <r>
      <t>1. Кількість каналізаційних очисних систем (КОС)
- факт / план : 1/1
2. Спосіб очищення зворотних (стічних) вод
- факт - МЕХ(1)/БІО(2)
- план - МЕХ(1)/БІО(2)/ТРО (третинна) (3)
3. Потужність споруд після, яких стічні води відводяться на поля фільтрації
- факт – 0,400 тис. м</t>
    </r>
    <r>
      <rPr>
        <vertAlign val="superscript"/>
        <sz val="11"/>
        <color indexed="8"/>
        <rFont val="Calibri"/>
        <family val="2"/>
        <charset val="204"/>
      </rPr>
      <t>3</t>
    </r>
    <r>
      <rPr>
        <sz val="11"/>
        <color indexed="8"/>
        <rFont val="Calibri"/>
        <family val="2"/>
        <charset val="204"/>
      </rPr>
      <t>/добу (0,146 млн м</t>
    </r>
    <r>
      <rPr>
        <vertAlign val="superscript"/>
        <sz val="11"/>
        <color indexed="8"/>
        <rFont val="Calibri"/>
        <family val="2"/>
        <charset val="204"/>
      </rPr>
      <t>3</t>
    </r>
    <r>
      <rPr>
        <sz val="11"/>
        <color indexed="8"/>
        <rFont val="Calibri"/>
        <family val="2"/>
        <charset val="204"/>
      </rPr>
      <t>/рік)
- план – 2,0  тис м</t>
    </r>
    <r>
      <rPr>
        <vertAlign val="superscript"/>
        <sz val="11"/>
        <color indexed="8"/>
        <rFont val="Calibri"/>
        <family val="2"/>
        <charset val="204"/>
      </rPr>
      <t>3</t>
    </r>
    <r>
      <rPr>
        <sz val="11"/>
        <color indexed="8"/>
        <rFont val="Calibri"/>
        <family val="2"/>
        <charset val="204"/>
      </rPr>
      <t>/добу (0,730  млн м</t>
    </r>
    <r>
      <rPr>
        <vertAlign val="superscript"/>
        <sz val="11"/>
        <color indexed="8"/>
        <rFont val="Calibri"/>
        <family val="2"/>
        <charset val="204"/>
      </rPr>
      <t>3</t>
    </r>
    <r>
      <rPr>
        <sz val="11"/>
        <color indexed="8"/>
        <rFont val="Calibri"/>
        <family val="2"/>
        <charset val="204"/>
      </rPr>
      <t>/рік)
4. Залишковий осад (мул)
- факт - відсутній
- план - очищення (вивіз на с/г угіддя)
5. Зливова каналізація (КД) - вода колекторно-дренажа (дощова і тала)
- факт -  відсутня
- план -  будівництво, додаткове очищення КД
6. Доступ до санітарії (підключення населення до КОС (%) кількість  абонентів (населення) територіальної громади (ТГ)
- факт -  17,0%, / 1,8 тис. чоловік
- план - 100 %,/ 12,4 тис. чоловік
7. Кліматична нейтральність
-факт - використання застарілого  обладнання
- план -  реконструкція очисних споруд каналізації тощо</t>
    </r>
  </si>
  <si>
    <t xml:space="preserve">1. Балансоутримувач: Новопразьке комунальне підприємство
     2. Код ЄДРПОУ:  30448101
     3. Код водокористувача: 350120
     4. Інформація щодо роботи КОС  (на 01.01.2023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</si>
  <si>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r>
      <t>1. Кількість каналізаційних очисних систем (КОС) 
     - факт / план : 0/1
     2. Спосіб очищення зворотних (стічних) вод
     - факт - відсутні
     - план - МЕХ(1)/БІО(2)
3. Потужність споруд після, яких стічні води відводяться у МПВ
     - факт - 0 (відсутні)
     - план - 0,6 тис м</t>
    </r>
    <r>
      <rPr>
        <vertAlign val="superscript"/>
        <sz val="11"/>
        <color indexed="8"/>
        <rFont val="Calibri"/>
        <family val="2"/>
        <charset val="204"/>
      </rPr>
      <t>3</t>
    </r>
    <r>
      <rPr>
        <sz val="11"/>
        <color indexed="8"/>
        <rFont val="Calibri"/>
        <family val="2"/>
        <charset val="204"/>
      </rPr>
      <t>/добу (0,219 млн м</t>
    </r>
    <r>
      <rPr>
        <vertAlign val="superscript"/>
        <sz val="11"/>
        <color indexed="8"/>
        <rFont val="Calibri"/>
        <family val="2"/>
        <charset val="204"/>
      </rPr>
      <t>3</t>
    </r>
    <r>
      <rPr>
        <sz val="11"/>
        <color indexed="8"/>
        <rFont val="Calibri"/>
        <family val="2"/>
        <charset val="204"/>
      </rPr>
      <t xml:space="preserve">/рік)
4. Залишковий осад (мул)
     - факт - відсутні
     - план - очищення (часткова переробка)
5. Зливова каналізація (КД) - вода колекторно-дренажа (дощова і тала)
     - факт - відсутня
     - план - будівництво,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0 тис. чоловік
     - план -  100%  / 7,0 тис. чоловік
7. Кліматична нейтральність
         - план - будівництво КОС з сучасним енергозберігаючим обладнанням
</t>
    </r>
  </si>
  <si>
    <r>
      <t>1. Балансоутримувач: Олександрійське ВКГ ОКВП "Дніпро-Кіровоград"
     2. Код ЄДРПОУ:  03346822
     3. Код водокористувача: 350109
     4. Інформація щодо роботи КОС  (на 01.01.2023 року)
відведено зворотних (стічних) вод за рік, тис. куб. м.
     - усього: 47,7
     - без очистки: 0
     - недостатньо-очищених: 47,7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води скидаються у водні об’єкти: 438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r>
      <rPr>
        <sz val="11"/>
        <color indexed="14"/>
        <rFont val="Calibri"/>
        <family val="2"/>
        <charset val="204"/>
      </rPr>
      <t xml:space="preserve">
</t>
    </r>
  </si>
  <si>
    <r>
      <t>1. Кількість каналізаційних очисних систем (КОС) 
     - факт / план : 1/1
     2. Спосіб очищення зворотних (стічних) вод
     - факт - МЕХ (1) /БІО (2) 
     - план - МЕХ(1)/БІО(2)
3. Потужність споруд після, яких стічні води відводяться у МПВ
     - факт - 1,2 тис. м</t>
    </r>
    <r>
      <rPr>
        <vertAlign val="superscript"/>
        <sz val="11"/>
        <color indexed="8"/>
        <rFont val="Calibri"/>
        <family val="2"/>
        <charset val="204"/>
      </rPr>
      <t>3</t>
    </r>
    <r>
      <rPr>
        <sz val="11"/>
        <color indexed="8"/>
        <rFont val="Calibri"/>
        <family val="2"/>
        <charset val="204"/>
      </rPr>
      <t>/добу (0,438 млн м</t>
    </r>
    <r>
      <rPr>
        <vertAlign val="superscript"/>
        <sz val="11"/>
        <color indexed="8"/>
        <rFont val="Calibri"/>
        <family val="2"/>
        <charset val="204"/>
      </rPr>
      <t>3</t>
    </r>
    <r>
      <rPr>
        <sz val="11"/>
        <color indexed="8"/>
        <rFont val="Calibri"/>
        <family val="2"/>
        <charset val="204"/>
      </rPr>
      <t>/рік) 
     -</t>
    </r>
    <r>
      <rPr>
        <sz val="11"/>
        <color indexed="14"/>
        <rFont val="Calibri"/>
        <family val="2"/>
        <charset val="204"/>
      </rPr>
      <t xml:space="preserve"> </t>
    </r>
    <r>
      <rPr>
        <sz val="11"/>
        <color indexed="8"/>
        <rFont val="Calibri"/>
        <family val="2"/>
        <charset val="204"/>
      </rPr>
      <t>план - 1,2 тис. м</t>
    </r>
    <r>
      <rPr>
        <vertAlign val="superscript"/>
        <sz val="11"/>
        <color indexed="8"/>
        <rFont val="Calibri"/>
        <family val="2"/>
        <charset val="204"/>
      </rPr>
      <t>3</t>
    </r>
    <r>
      <rPr>
        <sz val="11"/>
        <color indexed="8"/>
        <rFont val="Calibri"/>
        <family val="2"/>
        <charset val="204"/>
      </rPr>
      <t>/добу (0,438 млн м</t>
    </r>
    <r>
      <rPr>
        <vertAlign val="superscript"/>
        <sz val="11"/>
        <color indexed="8"/>
        <rFont val="Calibri"/>
        <family val="2"/>
        <charset val="204"/>
      </rPr>
      <t>3</t>
    </r>
    <r>
      <rPr>
        <sz val="11"/>
        <color indexed="8"/>
        <rFont val="Calibri"/>
        <family val="2"/>
        <charset val="204"/>
      </rPr>
      <t xml:space="preserve">/рік)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50% / 5 тис. чоловік
     - план -  80%  / 8 тис. чоловік
7. Кліматична нейтральність
     - факт - використання застарілого насосного обладнання
     - план - заміна обладнання, сонячні батареї, тощо
</t>
    </r>
  </si>
  <si>
    <r>
      <rPr>
        <sz val="11"/>
        <color indexed="8"/>
        <rFont val="Calibri"/>
        <family val="2"/>
        <charset val="204"/>
      </rPr>
      <t>10</t>
    </r>
    <r>
      <rPr>
        <sz val="11"/>
        <color indexed="14"/>
        <rFont val="Calibri"/>
        <family val="2"/>
        <charset val="204"/>
      </rPr>
      <t xml:space="preserve">
</t>
    </r>
  </si>
  <si>
    <r>
      <t>Виготовлена проектно-кошторисна документація у цінах 2021 року. Вартість з урахуванням</t>
    </r>
    <r>
      <rPr>
        <sz val="11"/>
        <color indexed="14"/>
        <rFont val="Calibri"/>
        <family val="2"/>
        <charset val="204"/>
      </rPr>
      <t xml:space="preserve"> індексу інфляції 1,266.</t>
    </r>
  </si>
  <si>
    <r>
      <t>1. Кількість каналізаційних очисних систем (КОС)
- факт / план : 0/1
2. Спосіб очищення зворотних (стічних) вод
- факт - відсутній
- план - МЕХ(1)/БІО(2)
3. Потужність споруд після, яких стічні води відводяться у масив поверхневих  вод (МПВ)
- факт –  відсутні
- план – 0,140  тис м</t>
    </r>
    <r>
      <rPr>
        <vertAlign val="superscript"/>
        <sz val="11"/>
        <color indexed="8"/>
        <rFont val="Calibri"/>
        <family val="2"/>
        <charset val="204"/>
      </rPr>
      <t>3</t>
    </r>
    <r>
      <rPr>
        <sz val="11"/>
        <color indexed="8"/>
        <rFont val="Calibri"/>
        <family val="2"/>
        <charset val="204"/>
      </rPr>
      <t>/добу (0,0511 млн м</t>
    </r>
    <r>
      <rPr>
        <vertAlign val="superscript"/>
        <sz val="11"/>
        <color indexed="8"/>
        <rFont val="Calibri"/>
        <family val="2"/>
        <charset val="204"/>
      </rPr>
      <t>3</t>
    </r>
    <r>
      <rPr>
        <sz val="11"/>
        <color indexed="8"/>
        <rFont val="Calibri"/>
        <family val="2"/>
        <charset val="204"/>
      </rPr>
      <t>/рік)
4. Залишковий осад (мул)
- факт - відсутній
- план - очищення (вивіз на с/г угіддя)
5. Зливова каналізація (КД) - вода колекторно-дренажа (дощова і тала)
- факт -  відсутня
- план -  будівництво, додаткове очищення КД
6. Доступ до санітарії (підключення населення до КОС (%) кількість  абонентів (населення) територіальної громади (ТГ)
- факт -  відсутній
- план - 100 %,/ 1 тис. чоловік
7. Кліматична нейтральність
-факт -  відсутня
- план -  будівництво каналізаційних мереж та очисних споруд каналізації тощо</t>
    </r>
  </si>
  <si>
    <r>
      <t>1. Кількість каналізаційних очисних систем (КОС)
- факт / план : 0/1
2. Спосіб очищення зворотних (стічних) вод
- факт -  відсутній
- план - МЕХ(1)/БІО(2)
3. Потужність споруд після, яких стічні води відводяться у масив поверхневих  вод (МПВ)
- факт –  відсутні
- план – 1,0  тис м</t>
    </r>
    <r>
      <rPr>
        <vertAlign val="superscript"/>
        <sz val="11"/>
        <color indexed="8"/>
        <rFont val="Calibri"/>
        <family val="2"/>
        <charset val="204"/>
      </rPr>
      <t>3</t>
    </r>
    <r>
      <rPr>
        <sz val="11"/>
        <color indexed="8"/>
        <rFont val="Calibri"/>
        <family val="2"/>
        <charset val="204"/>
      </rPr>
      <t>/добу (0,365  млн м</t>
    </r>
    <r>
      <rPr>
        <vertAlign val="superscript"/>
        <sz val="11"/>
        <color indexed="8"/>
        <rFont val="Calibri"/>
        <family val="2"/>
        <charset val="204"/>
      </rPr>
      <t>3</t>
    </r>
    <r>
      <rPr>
        <sz val="11"/>
        <color indexed="8"/>
        <rFont val="Calibri"/>
        <family val="2"/>
        <charset val="204"/>
      </rPr>
      <t>/рік)
4. Залишковий осад (мул)
- факт - відсутній
- план - очищення (вивіз на с/г угіддя)
5. Зливова каналізація (КД) - вода колекторно-дренажа (дощова і тала)
- факт -  відсутня
- план -  будівництво, додаткове очищення КД
6. Доступ до санітарії (підключення населення до КОС (%) кількість  абонентів (населення) територіальної громади (ТГ)
- факт -  відсутній
- план - 100 % / 7,1 тис. чоловік
7. Кліматична нейтральність
-факт -  відсутня
- план -  будівництво каналізаційних мереж та очисних споруд каналізації тощо</t>
    </r>
  </si>
  <si>
    <r>
      <t>1. Кількість каналізаційних очисних систем (КОС)
- факт / план : 0/1
2. Спосіб очищення зворотних (стічних) вод
- факт - відсутній
- план - МЕХ(1)/БІО(2)
3. Потужність споруд після, яких стічні води відводяться у масив поверхневих  вод (МПВ)
- факт – відсутні
- план – 1,000  тис м</t>
    </r>
    <r>
      <rPr>
        <vertAlign val="superscript"/>
        <sz val="11"/>
        <color indexed="8"/>
        <rFont val="Calibri"/>
        <family val="2"/>
        <charset val="204"/>
      </rPr>
      <t>3</t>
    </r>
    <r>
      <rPr>
        <sz val="11"/>
        <color indexed="8"/>
        <rFont val="Calibri"/>
        <family val="2"/>
        <charset val="204"/>
      </rPr>
      <t>/добу (0,365 млн м</t>
    </r>
    <r>
      <rPr>
        <vertAlign val="superscript"/>
        <sz val="11"/>
        <color indexed="8"/>
        <rFont val="Calibri"/>
        <family val="2"/>
        <charset val="204"/>
      </rPr>
      <t>3</t>
    </r>
    <r>
      <rPr>
        <sz val="11"/>
        <color indexed="8"/>
        <rFont val="Calibri"/>
        <family val="2"/>
        <charset val="204"/>
      </rPr>
      <t>/рік)
4. Залишковий осад (мул)
- факт - відсутній
- план - очищення (вивіз на с/г угіддя)
5. Зливова каналізація (КД) - вода колекторно-дренажа (дощова і тала)
- факт -  відсутня
- план -  будівництво, додаткове очищення КД
6. Доступ до санітарії (підключення населення до КОС (%) кількість  абонентів (населення) територіальної громади (ТГ)
- факт -  відсутній
- план - 100 %,/ 7,6 тис. чоловік
7. Кліматична нейтральність
-факт - відсутня
- план -  будівництво каналізаційних мереж та очисних споруд каналізації тощо</t>
    </r>
  </si>
  <si>
    <r>
      <t>1. Кількість каналізаційних очисних систем (КОС)
- факт - 1 
- план - 1
2. Спосіб очищення зворотних (стічних) вод
- факт - МЕХ (1) /БІО (2)
- план - МЕХ(1)/БІО(2)/ТРО (3)
3. Потужність споруд після, яких стічні води відводяться у масив поверхневих  вод (МПВ)
- факт - 2 тис. м</t>
    </r>
    <r>
      <rPr>
        <vertAlign val="superscript"/>
        <sz val="11"/>
        <color indexed="8"/>
        <rFont val="Calibri"/>
        <family val="2"/>
        <charset val="204"/>
      </rPr>
      <t>3</t>
    </r>
    <r>
      <rPr>
        <sz val="11"/>
        <color indexed="8"/>
        <rFont val="Calibri"/>
        <family val="2"/>
        <charset val="204"/>
      </rPr>
      <t>/добу (0,73 млн м</t>
    </r>
    <r>
      <rPr>
        <vertAlign val="superscript"/>
        <sz val="11"/>
        <color indexed="8"/>
        <rFont val="Calibri"/>
        <family val="2"/>
        <charset val="204"/>
      </rPr>
      <t>3</t>
    </r>
    <r>
      <rPr>
        <sz val="11"/>
        <color indexed="8"/>
        <rFont val="Calibri"/>
        <family val="2"/>
        <charset val="204"/>
      </rPr>
      <t>/рік)
- план -  2 тис. м</t>
    </r>
    <r>
      <rPr>
        <vertAlign val="superscript"/>
        <sz val="11"/>
        <color indexed="8"/>
        <rFont val="Calibri"/>
        <family val="2"/>
        <charset val="204"/>
      </rPr>
      <t>3</t>
    </r>
    <r>
      <rPr>
        <sz val="11"/>
        <color indexed="8"/>
        <rFont val="Calibri"/>
        <family val="2"/>
        <charset val="204"/>
      </rPr>
      <t>/добу (0,73 млн м</t>
    </r>
    <r>
      <rPr>
        <vertAlign val="superscript"/>
        <sz val="11"/>
        <color indexed="8"/>
        <rFont val="Calibri"/>
        <family val="2"/>
        <charset val="204"/>
      </rPr>
      <t>3</t>
    </r>
    <r>
      <rPr>
        <sz val="11"/>
        <color indexed="8"/>
        <rFont val="Calibri"/>
        <family val="2"/>
        <charset val="204"/>
      </rPr>
      <t>/рік)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- 0 (відсутня)
- план - будівництво,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23% / 5,163 тис.чоловік
- план - 100% / 21,5 тис. чоловік
7. Кліматична нейтральність
- факт - використання застарілого насосного обладнання
- план - заміна та установка обладнання, модернізація (заміна) електронасосних агрегатів та пускорегулюючого обладнання на енергозберігаюче.</t>
    </r>
  </si>
  <si>
    <t>Дніпропетровська область</t>
  </si>
  <si>
    <t>Синельниківський район</t>
  </si>
  <si>
    <t>Дніпровський район</t>
  </si>
  <si>
    <t>Кам'янський район</t>
  </si>
  <si>
    <t xml:space="preserve">Нікопольський </t>
  </si>
  <si>
    <t>Нікопольський район</t>
  </si>
  <si>
    <t>Новомосковський район</t>
  </si>
  <si>
    <t>Дніпровський, Новомосковський район</t>
  </si>
  <si>
    <t>Павлоградський район</t>
  </si>
  <si>
    <t>Криворізький район</t>
  </si>
  <si>
    <t>Просторово-часове дослідження наслідків російської збройної агресії 
на стан басейну Нижнього Дніпра</t>
  </si>
  <si>
    <t xml:space="preserve">- збір, систематизація даних з офіційних джерел щодо екологічного стану басейну річки Дніпро та їх аналітична обробка; 
- дешифрування серії супутникових знімків для виявлення пошкоджених бойовими діями басейнових ландшафтних територіальних структур на території водозбору Нижнього Дніпра (ґрунти, ліси та лісосмуги, водно-болотні угіддя тощо); 
- дешифрування серії супутникових знімків для встановлення хронологічних подій підриву Каховської дамби, розрахунок реальних площ затоплення та підтоплення територій пониззя річки;
- детальне дешифрування серії супутникових знімків для дослідження та картування наслідків руйнування Каховської дамби, заплавних та дельтової системи ріки, стан прибережних територій, пошкодження лісних масивів, пошкодження ґрунтового покриву тощо; 
- визначення збитків від втрати водних живих ресурсів, нерестовищ, змін біорізноманіття; 
- відбір проб у доступних місцях та оцінка якості поверхневих вод за основними гідрохімічними і сапробілогічними показниками; 
- узагальнення оцінки екологічного стану Нижнього Дніпра за рівнем впливу бойових дій.
</t>
  </si>
  <si>
    <t xml:space="preserve"> Дослідження та картування наслідків руйнування Каховської дамби, а саме стан акваторії водосховища (площа 215,5 тис. га, довжина 230 км), пониззя річки (від Каховської дамби до витоку у Дніпро-Бузький лиман, довжина 130 км). Довжина дослідження руслової системи складає 360 км, територія водозбору становить близько 1,5 млн га. Методологія досліджень складатиметься із трьох основних блоків досліджень: перший блок – дослідження стану басейнових ландшафтних територіальних структур; другий блок – дослідження стану руслової, заплавної та дельтової систем, екологічна оцінка якості поверхневих вод; третій блок – розрахунок втрат живих біоресурсів та осередків їх існування; четвертий блок – оцінка рівня порушення екологічного стану басейну річки в результаті бойових дій.
Дослідження сучасного стану та встановлення рівня впливу на басейн Нижнього Дніпра з початку повномасштабної російської воєнної агресії буде здійснено у порівнянні із даними супутникових знімків та фактичних даних попередніх років (2015-2023 рр.). У дослідженнях будуть використані серії супутникових знімків космічних апаратів Landsat 7, 8 і 9 (роздільна здатність 15-30 м/піксель), Sentinel 2 (роздільна здатність 10 м/піксель) і MAXAR (роздільна здатність 0,3-0,5 м/піксель). Будуть проведені польові дослідження гідрохімічного стану поверхневих вод та залучені дані відкритих джерел екологічних державних установ. Акцент дослідження буде зроблено на території басейну річки, які зазнали бойових дій, були та знаходяться у тимчасовій окупації країни-агресора. Дешифрування та просторове моделювання буде здійснено на основі спеціалізованих робочих модулів програмного забезпечення ArcGIS.
</t>
  </si>
  <si>
    <t>Виконавець Херсонський державний аграрно-економічний університет (відповідальний - професор В. Пічура)</t>
  </si>
  <si>
    <t>Дніпропетровська, Херсонська область</t>
  </si>
  <si>
    <t>Дніпропетровський, Херсонський район</t>
  </si>
  <si>
    <t xml:space="preserve">Апостоловська ТГ, Солонянська ТГ, Томаківска ТГ, Зеленодольська ТГ, Грушівська ТГ, Чкаловська ТГ, Новопокровська ТГ, Покровська ТГ, Херсонська ТГ, Бериславська ТГ, Козацька ТГ, Білозерська ТГ, Чорнобаївська ТГ, Станіславська ТГ, Великолепетиська ТГ, Верхньорогачицька ТГ, Новозбурївська ТГ, Голопристанська ТГ, Каховська ТГ, Новокаховська ТГ, Олешківська ТГ </t>
  </si>
  <si>
    <t>Не встановлено</t>
  </si>
  <si>
    <t>Природний заповідник</t>
  </si>
  <si>
    <t>2024-2025</t>
  </si>
  <si>
    <t>Внаслідок військових дій  КОС були пошкоджені.</t>
  </si>
  <si>
    <t>Херсонський державний аграрно-економічний університет</t>
  </si>
  <si>
    <t xml:space="preserve"> Реконструкція каналізаційних очисних споруд та мереж водовідведення  БМЕУ, Дніпровської МТГ, Дніпровського району, Дніпропетровської області.</t>
  </si>
  <si>
    <t>Реконструкція каналізаційних очисних споруд та мереж           КП "Нікопольводоканал" м.Нікополь, Нікопольської МТГ, Нікопольського району, Дніпропетровської області.</t>
  </si>
  <si>
    <t>Реконструкція  каналізаційних очисних споруд ПрАТ "ЕНЕРГОРЕСУРСИ" м.Нікополь, Нікопольської МТГ, Нікопольського району, Дніпропетровської області.</t>
  </si>
  <si>
    <t>Реконструкція очисних споруд              м. Берислав, Бериславська МТГ, Бериславський район, Херсонська область.</t>
  </si>
  <si>
    <t>Реконструкція очисних споруд              м. Каховка, Каховської МТГ, Каховського району, Херсонської області.</t>
  </si>
  <si>
    <t>Будівництво очисних споруд               с Високопілля, Високопільської СТГ, Бериславського району, Херсонської області.</t>
  </si>
  <si>
    <t>Реконструкція очисних споруд              м. Нова Каховка, Новокаховської МТГ, Каховського району, Херсонської області.</t>
  </si>
  <si>
    <t>Будівництво очисних споруд                 м. Гола Пристань, Голопристанської МТГ, Скадовського району, Херсонської області.</t>
  </si>
  <si>
    <t>Відновлення  та підтримання  сприятливого екологічного стану  р.Оріль з виготовленням ПКД та ОВД, Кобеляцької МТГ, Нехворощанської та Михайлівської СТГ, Полтавського району, Полтавської області.</t>
  </si>
  <si>
    <t xml:space="preserve">Реконструкція, модернізація каналізаційних
очисних споруд та каналізаційних мереж  м. Первомайський, Первомайської МТГ, Лозівського району, Харківської області.
</t>
  </si>
  <si>
    <t xml:space="preserve">Будівництво каналізаційних мереж та каналізаційних очисних споруд  в с Кегичівка, Кегичівської СТГ, Красноградського району, Харківської області.
</t>
  </si>
  <si>
    <t xml:space="preserve">Реконструкція  каналізаційних мереж та  каналізаційних очисних споруд м. Красноград, Красноградської МТГ, Красноградського району, Харківської області.
</t>
  </si>
  <si>
    <t xml:space="preserve"> Реконструкція каналізаційних очисних споруд та мереж водовідведення для КП "ПАВЛОГРАДВОДОКАНАЛ" м. Павлоград, Павлоградської МТГ, Павлоградського району, Дніпропетровської області.</t>
  </si>
  <si>
    <t>Реконструкція каналізаційних очисних споруд  та каналізаційних мереж  
   КП "Тернівське ЖКП м. Тернівка, Тернівської МТГ, Павлоградського району, Дніпропетровської області.</t>
  </si>
  <si>
    <t>Реконструкція та модернізація очисних споруд водовідведення м. Новомосковська, Новомосковської МТГ, Новомосковського району,  Дніпропетровської області</t>
  </si>
  <si>
    <t>Реконструкція (з розробкою проєкту) каналізаційних очисних споруд та каналізаційних мереж с Водянське Добропільської МТГ Покровського району Донецької області</t>
  </si>
  <si>
    <t>Будівництво  каналізаційних очисних споруд  та каналізаційних мереж с Покровське, Покровської СТГ, Синельниківського району, Дніпропетровської області</t>
  </si>
  <si>
    <t>Реконструкція (з розробкою проєкту) каналізаційних очисних споруд та каналізаційних мереж с Володимирівка Ольгинської СТГ Волноваського району Донецької області</t>
  </si>
  <si>
    <t>Будівництво (з розробкою проєкту) каналізаційних очисних споруд, реконструкція каналізаційних насосних станцій та каналізаційних мереж с Велика  Новосілка Великоновосілківської СТГ Волноваського району Донецької області</t>
  </si>
  <si>
    <t>Реконструкція /
модифікація очисних споруд та мереж водовідведення 
у м. Гуляйполе, Гуляйпільської МТГ, Пологівського району, Запорізької області.</t>
  </si>
  <si>
    <r>
      <t xml:space="preserve"> </t>
    </r>
    <r>
      <rPr>
        <b/>
        <sz val="11"/>
        <rFont val="Calibri"/>
        <family val="2"/>
        <charset val="204"/>
      </rPr>
      <t>Реконструкція каналізаційних очисних споруд та мереж водовідведення ВУВКГ Марганецьке МР КП  м. Марганець, Марганецької МТГ, Нікопольського району, Дніпропетровської області.</t>
    </r>
  </si>
  <si>
    <t xml:space="preserve">Реконструкція,
модифікація  каналізаційних очисних споруд та мереж водовідведення 
у м. Дніпрорудне, Дніпрорудненської МТГ,  Васильківського району, Запорізької області. </t>
  </si>
  <si>
    <t xml:space="preserve">Реконструкція аварійних гідротехнічних споруд  Олександрійського водосховища, побудованого на річці Інгулець, Олександрійської МТГ, Олександрійського району, Кіровоградської області.    </t>
  </si>
  <si>
    <t>Поліпшення екологічного стану річки Інгулець,  Новопразької СТГ,  Олександрійського району,  Кіровоградської області.</t>
  </si>
  <si>
    <r>
      <t xml:space="preserve"> </t>
    </r>
    <r>
      <rPr>
        <b/>
        <sz val="11"/>
        <rFont val="Calibri"/>
        <family val="2"/>
        <charset val="204"/>
      </rPr>
      <t>Реконструкція каналізаційних очисних споруд КП "Кривбасводоканал" м. Кривий Ріг, Криворізької МТГ, Криворізького району, Дніпропетровської області.</t>
    </r>
  </si>
  <si>
    <t>Реконструкція каналізаційних мереж та каналізаційних очисних споруд  м. Снігурівка, Снігурівської МТГ, Баштанського району, Миколаївської області.</t>
  </si>
  <si>
    <t>Покращення екологічного стану русла річки Бешка  на території Новопразької селищної ради, Новопразької СТГ, Олександрійського району, Кіровоградської області.</t>
  </si>
  <si>
    <t>Реконструкція гідротехнічних споруд з частковою розчисткою русла р. Боковенька на території дендрологічного парку загальнодержавного значення «Веселі Боковеньки» Долинської МТГ, Кропивницького району, Кіровоградської області.</t>
  </si>
  <si>
    <t>Поліпшення гідрологічного режиму р. Саксагань у межах м. Кривий Ріг, Криворізької МТГ, Криворізького району, Дніпропетровської області.</t>
  </si>
  <si>
    <t>Реконструкція каналізаційних очисних споруд та мереж Житлокомплекс КП ПМР м.П'ятихатки, П'ятихатської МТГ, Кам'янського району, Дніпропетровської області.</t>
  </si>
  <si>
    <t xml:space="preserve">Будівництво каналізаційних мереж та  каналізаційних очисних споруд с Казанка, Казанківської СТГ, Баштанського району, Миколаївської області. </t>
  </si>
  <si>
    <t>Тампонаж недіючих артезіанських свердловин, Херсонської МТГ, Херсонського району, Херсонської області.</t>
  </si>
  <si>
    <t>М5.1
 Район басейну річки
Дніпро</t>
  </si>
  <si>
    <t>М5.1.3 Суббасейн Нижнього Дніпра</t>
  </si>
  <si>
    <t>Раївська СТГ</t>
  </si>
  <si>
    <t>Дніпровська МТГ</t>
  </si>
  <si>
    <t>Кам'янська МТГ</t>
  </si>
  <si>
    <t>Нікопольська МТГ</t>
  </si>
  <si>
    <t>Бериславська МТГ</t>
  </si>
  <si>
    <t>Каховська МТГ</t>
  </si>
  <si>
    <t>Високопільська  СТГ</t>
  </si>
  <si>
    <t>Запорізька МТГ</t>
  </si>
  <si>
    <t>Василівська МТГ</t>
  </si>
  <si>
    <t>Новокаховська МТГ</t>
  </si>
  <si>
    <t>Голопристанська МТГ</t>
  </si>
  <si>
    <t>Магдалинівська СТГ</t>
  </si>
  <si>
    <t>Магдалинівська та Петриківська СТГ</t>
  </si>
  <si>
    <t>Кобеляцька МТГ, Нехворощанська, Михайлівська СТГ</t>
  </si>
  <si>
    <t>Петриківська СТГ, Могилівська СТГ, Китайгородська СТГ</t>
  </si>
  <si>
    <t>Первомайська МТГ</t>
  </si>
  <si>
    <t>Лозівська МТГ</t>
  </si>
  <si>
    <t xml:space="preserve">Сахновщинська СТГ
</t>
  </si>
  <si>
    <t>Кегичівська
СТГ</t>
  </si>
  <si>
    <t>Перещепинська МТГ</t>
  </si>
  <si>
    <t>Красноградська МТГ
Наталинська СТГ</t>
  </si>
  <si>
    <t>Чутівська
 СТГ</t>
  </si>
  <si>
    <t>Карлівська МТГ</t>
  </si>
  <si>
    <t>Павлоградська МТГ</t>
  </si>
  <si>
    <t>Тернівська МТГ</t>
  </si>
  <si>
    <t>Першотравенська МТГ</t>
  </si>
  <si>
    <t>Новомосковська МТГ</t>
  </si>
  <si>
    <t>Новодонецька СТГ</t>
  </si>
  <si>
    <t>Білозерська  МТГ</t>
  </si>
  <si>
    <t>Добропільська  МТГ</t>
  </si>
  <si>
    <t>Новогродівська МТГ</t>
  </si>
  <si>
    <t>Покровська СТГ</t>
  </si>
  <si>
    <t>Курахівська МТГ</t>
  </si>
  <si>
    <t>Селидівська МТГ</t>
  </si>
  <si>
    <t>Старомлинівська СТГ</t>
  </si>
  <si>
    <t>Ольгинська СТГ</t>
  </si>
  <si>
    <t>Вугледарська МТГ</t>
  </si>
  <si>
    <t>Великоновосілківська СТГ</t>
  </si>
  <si>
    <t>Селидівська МТГ, Новогродівська МТГ</t>
  </si>
  <si>
    <t>Гуляйпільська МТГ</t>
  </si>
  <si>
    <t>Васильківська СТГ</t>
  </si>
  <si>
    <t xml:space="preserve">Реконструкція  каналізаційних очисних споруд та каналізаційних мереж 
 с Новомиколаївка,   Новомиколаївської СТГ,  Запорізького району, Запорізької області.           </t>
  </si>
  <si>
    <t>Новомико-
лаївська СТГ</t>
  </si>
  <si>
    <t>Синельниківська МТГ</t>
  </si>
  <si>
    <t>Вільнянська МТГ</t>
  </si>
  <si>
    <t>Пологівська МТГ</t>
  </si>
  <si>
    <t>Оріхівська МТГ</t>
  </si>
  <si>
    <t>Марганецька МТГ</t>
  </si>
  <si>
    <t>Дніпрорудненська МТГ</t>
  </si>
  <si>
    <t>Апостолівська МТГ</t>
  </si>
  <si>
    <t xml:space="preserve">Знам’янська МТГ
</t>
  </si>
  <si>
    <t xml:space="preserve">Олександрійська МТГ                                   
</t>
  </si>
  <si>
    <t xml:space="preserve">Олександрійська МТГ
</t>
  </si>
  <si>
    <t xml:space="preserve">Олександрійська МТГ
</t>
  </si>
  <si>
    <t xml:space="preserve">Олександрійська МТГ, Новопразька  СТГ                                         
</t>
  </si>
  <si>
    <t>Новолатівська СТГ</t>
  </si>
  <si>
    <t>Криворізька МТГ, Широківська СТГ та Новолатівська та Карпівська СТГ</t>
  </si>
  <si>
    <t xml:space="preserve"> Реконструкція каналізаційних очисних споруд та мереж водовідведення Фрунзенського ЖКП c Широке, Широківської СТГ,  Криворізького району, Дніпропетровської області.</t>
  </si>
  <si>
    <t>Широківська СТГ</t>
  </si>
  <si>
    <t>Криворізька МТГ</t>
  </si>
  <si>
    <t>Снігурівська  МТГ</t>
  </si>
  <si>
    <t xml:space="preserve">Новопразька СТГ
</t>
  </si>
  <si>
    <t xml:space="preserve">Будівництво  каналізаційних мереж та каналізаційних очисних споруд в с Нова Прага, Новопразької СТГ, Олександрійського району, Кіровоградської області.                        
</t>
  </si>
  <si>
    <t xml:space="preserve">Новопразька  СТГ
</t>
  </si>
  <si>
    <t>Жовтоводська МТГ</t>
  </si>
  <si>
    <t>Долинська МТГ</t>
  </si>
  <si>
    <t>П'ятихатська МТГ</t>
  </si>
  <si>
    <t>Казанківська СТГ</t>
  </si>
  <si>
    <t>Кам'янсько-Дніпровська МТГ</t>
  </si>
  <si>
    <t>Енергодарська МТГ</t>
  </si>
  <si>
    <t>Розівська МТГ</t>
  </si>
  <si>
    <t>ІЗМПВ річка Дніпро, озеро Чорне</t>
  </si>
  <si>
    <t>ІЗМПВ, річка Дніпро, річка Суха Сукра</t>
  </si>
  <si>
    <t>ІЗМПВ, річка Дніпро, річка Самар, річка Мокар Сукра</t>
  </si>
  <si>
    <t>ІЗМПВ, Каховське водосховище</t>
  </si>
  <si>
    <t>ІЗМПВ, річка Дніпро, ШМПВ, ставки</t>
  </si>
  <si>
    <t>ІЗМПВ, річка Сухий Чортомлик</t>
  </si>
  <si>
    <t xml:space="preserve">ІЗМПВ
Каховське водосховище
 </t>
  </si>
  <si>
    <t xml:space="preserve">ІЗМПВ,
Каховське водосховище
 </t>
  </si>
  <si>
    <t>Річка Дніпро</t>
  </si>
  <si>
    <t>Рукав Кінка,  впадає в річку Дніпро</t>
  </si>
  <si>
    <t>Річка Орелька</t>
  </si>
  <si>
    <t xml:space="preserve">ІЗМПВ,
річка Вошива 
</t>
  </si>
  <si>
    <t>ІЗМПВ,
річка Багатенька</t>
  </si>
  <si>
    <t>ІЗМПВ, річка Багатенька</t>
  </si>
  <si>
    <t>Річка Берестова</t>
  </si>
  <si>
    <t>Річка Орчик</t>
  </si>
  <si>
    <t>ІЗМПВ, річка Водяна</t>
  </si>
  <si>
    <t>Річка Гнилуша</t>
  </si>
  <si>
    <t>ІЗМПВ,
Річка Гнилуша</t>
  </si>
  <si>
    <t>Річка Бик</t>
  </si>
  <si>
    <t>Річка Тернівка</t>
  </si>
  <si>
    <t>ІЗМПВ, Карлівське водосховище</t>
  </si>
  <si>
    <t>ІЗМПВ, водосховище Курахівське</t>
  </si>
  <si>
    <t>ІЗМПВ, річка Вовча</t>
  </si>
  <si>
    <t>ІЗМПВ, річка Дурна</t>
  </si>
  <si>
    <t>Річка Водяна</t>
  </si>
  <si>
    <t xml:space="preserve">Річка Лозова або Осикова </t>
  </si>
  <si>
    <t>Річка Осикова</t>
  </si>
  <si>
    <t>Річка Без Назви (Солоненька-3)</t>
  </si>
  <si>
    <t>ІЗМПВ, річкаМокрі Яли</t>
  </si>
  <si>
    <t>Річка Кашлагач</t>
  </si>
  <si>
    <t>ІЗМПВ, річка Кашлагач</t>
  </si>
  <si>
    <t>ШМПВ, ставок площею водного дзеркала 20,3 га, об’ємом 568,4 тис.м3 (басейн річки Кашлагач)</t>
  </si>
  <si>
    <t>Річка Солона</t>
  </si>
  <si>
    <t>Річка Солоненька (струм.Солоний)</t>
  </si>
  <si>
    <t>Середня річка, природний водний об'єкт річка Гайчур</t>
  </si>
  <si>
    <t>ІЗМПВ,балка Нечаївська, річка Верхня Терса</t>
  </si>
  <si>
    <t>ІЗМПВ, річка Ворона</t>
  </si>
  <si>
    <t>ІЗМПВ, 
річка Мокра Московка</t>
  </si>
  <si>
    <t>Річка Конка</t>
  </si>
  <si>
    <t>Річка Томаківка, Річка Ревун</t>
  </si>
  <si>
    <t>ІЗМПВ</t>
  </si>
  <si>
    <t xml:space="preserve">Річка Інгулець
</t>
  </si>
  <si>
    <t>ІЗМПВ, Олександрійське водосховище</t>
  </si>
  <si>
    <t xml:space="preserve">ІЗМПВ, Річка Березівка           </t>
  </si>
  <si>
    <t xml:space="preserve">ІЗМПВ, Річка Інгулець   </t>
  </si>
  <si>
    <t>ШМПВ</t>
  </si>
  <si>
    <t>ІЗМПВ річка Кам"янка, річка Саксагань, річка Інгулець</t>
  </si>
  <si>
    <t xml:space="preserve">Річка Бешка
</t>
  </si>
  <si>
    <t>Річка Бешка</t>
  </si>
  <si>
    <t xml:space="preserve">    ІЗМПВ, річка Боковенька</t>
  </si>
  <si>
    <t>ІЗМПВ, Макортівське водосховище, річкаСаксагань</t>
  </si>
  <si>
    <t>Річка Висунь</t>
  </si>
  <si>
    <t>Реконструкція каналізаційних очисних споруд   та каналізаційних мереж ДМП ВКГ "ДЗД" c. Воронове, Раївської СТГ, Синельниківського району, Дніпропетровської області.</t>
  </si>
  <si>
    <t xml:space="preserve">21,5 </t>
  </si>
  <si>
    <t>Встановлення водоохоронних зон та прибережних захисних смуг водних об'єктів відповідно до ст. 87, 88 Водного кодексу України
Визначення меж водоохоронних зон, прибережних захисних смуг, пляжних зон та заплав малих річок,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та позначення зазначених меж на місцевості інформаційними знаками</t>
  </si>
  <si>
    <t>Встановлення прибережних захисних смуг та водоохоронних зон комплексними планами просторового розвитку територій територіальних громад, генеральними планами населених пунктів, або шляхом внесення змін до генеральних планів населених пунктів. Зазначення меж прибережних захисних смуг та водоохоронних зон в документації із землеустрою, містобудівній документації та позначення їх на місцевості інформаційними знаками. (орієнтовний розрахунок: 1 знак - 1 тис. грн) 
Визначення меж водоохоронних зон проектами землеустрою щодо організації і встановлення меж територій природно-заповідного фонду та іншого природоохоронного призначення, оздоровчого, рекреаційного, історико-культурного, лісогосподарського призначення, земель водного фонду та водоохоронних зон, обмежень у використанні земель та їх режимоутворюючих об’єктів. 
Внесення до Державного земельного кадастру відомостей про межі прибережних захисних смуг та водоохоронних зон як відомостей про обмеження у використанні земель.</t>
  </si>
  <si>
    <t>Сільські, селищні, міські ради</t>
  </si>
  <si>
    <t>Дніпропетровська, Донецька, Запорізька, Кіровоградська, Миколаївська, Полтавська, Харківська, Херсонська області</t>
  </si>
  <si>
    <t>Місцевий, обласний, державний бюджети, інші кошти не заборонені законом, міжнародні гранти, інвестиційні проекти тощо</t>
  </si>
  <si>
    <t>вартість вказано орієнтовно (експертна 
думка)</t>
  </si>
  <si>
    <t>Сільські, селищні, міські ради
Внесено в перелік заходів спрямованих на досягнення цілей управління ризиками затоплення на окремих територіях у межах району басейну річки Дніпро на 2023-2030 роки (ПУРЗ)</t>
  </si>
  <si>
    <t>вересень-листопад 2022 року
розпорядження КМУ від 08.10.2022 № 895-р</t>
  </si>
  <si>
    <t xml:space="preserve">ПУРЗ
</t>
  </si>
  <si>
    <t>Відновлення гідрологічного режиму шляхом розчищення русла р. Вовча в районі міського пляжу на території парку ім. 1 Травня в м. Павлограді. Капітальний ремонт  м. Павлоград, Павлоградська МТГ, Павлоградський район, Дніпропетровська область. Капітальний ремонт.</t>
  </si>
  <si>
    <t>Запровадження Альтернативної схеми (режиму) існуючій системі акумуляції надлишків зворотних вод у ставку-накопичувачу та їх скиду у р. Інгулець, Криворізька МТГ, Широківська СТГ та Новолатівська, Карпівська СТГ, Криворізького району, Дніпропетровської області.</t>
  </si>
  <si>
    <t>Реконструкція каналізаційних мереж та  каналізаційних
очисних споруд  с. Краснопавлівка, Лозівської МТГ, Лозівського району, Харківської області.</t>
  </si>
  <si>
    <t xml:space="preserve">Будівництво  каналізаційних мереж та  каналізаційних очисних споруд  в с. Сахновщина, Сахновщинської СТГ, Красноградського району, Харківської області.
</t>
  </si>
  <si>
    <t>Реконструкція (з розробкою проєкту) каналізаційних очисних споруд та каналізаційних мереж с. Новодонецьке Новодонецької СТГ Краматорського району Донецької області</t>
  </si>
  <si>
    <t xml:space="preserve">Будівництво каналізаційних мереж та  каналізаційних очисних споруд с. Березнегувате, Березнегуватської СТГ, Баштанського району, Миколаївської області. </t>
  </si>
  <si>
    <t xml:space="preserve">Реконструкція (з розробкою проєкту) каналізаційних очисних споруд та каналізаційних мереж с. Олександрівка Олександрівської СТГ Покровського району Донецької області  </t>
  </si>
  <si>
    <t>Відновлення руйнувань греблі Карлівського водосховища в межах с. Карлівка Новогродівської МТГ Покровського району Донецької області  (з розробкою проєкту)</t>
  </si>
  <si>
    <t>Будівництво (з коригуванням проєкту) каналізаційних очисних споруд та каналізаційних мереж с. Орлівка Очеретинської СТГ Покровського району Донецької області</t>
  </si>
  <si>
    <t>Будівництво (з розробкою проєкту) каналізаційних очисних споруд та каналізаційних мереж с. Нетайлове Очеретинської СТГ Покровського району Донецької області</t>
  </si>
  <si>
    <t>Будівництво (з розробкою проєкту) каналізаційних очисних споруд та каналізаційних мереж с. Максимільянівка Мар'їнської МТГ Покровського району Донецької області</t>
  </si>
  <si>
    <t>Відновлення руйнувань греблі Старомлинівського  водосховища за межами с. Старомлинівка Волноваського району Донецької області (з розробкою проєкту)</t>
  </si>
  <si>
    <t xml:space="preserve">Ліквідація греблі на балка Без назви (басейн річка Солона) за межами с. Богданівка Покровської МТГ Покровського району Донецької області </t>
  </si>
  <si>
    <t xml:space="preserve">Ліквідація греблі на балці Без назви (басейн річки Солона) за межами с. Новоєлизаветівка Покровської МТГ Покровського району Донецької області </t>
  </si>
  <si>
    <t xml:space="preserve">Ліквідація греблі на балці   Срібна (басейн річки Солона) за межами с. Преображенка Покровської МТГ Покровського району Донецької області </t>
  </si>
  <si>
    <t xml:space="preserve">Ліквідація гребліна балці Без назви (басейн річки Солона) за межами с. Новоандріївка Покровської МТГ Покровського району Донецької області </t>
  </si>
  <si>
    <t xml:space="preserve">Будівництво каналізаційних мереж та  каналізаційних очисних споруд с. Новоданилівка, Казанківської СТГ, Баштанського району, Миколаївської області. </t>
  </si>
  <si>
    <t xml:space="preserve">Реконструкція,
модифікація каналізаційних очисних споруд та мереж водовідведення у м. Кам'янка-Дніпровська, Кам'янсько-Дніпровської МТГ, Васильківського району, Запорізької області. 
</t>
  </si>
  <si>
    <t>Реконструкція, модернізація каналізаційних  очисних споруд  та каналізаційної мережі м. Запоріжжя, Запорізької МТГ, Запорізького району, Запорізької області.</t>
  </si>
  <si>
    <t>Реконструкція, модернізація каналізаційних
очисних споруд та каналізаційних мереж  м. Карлівка, Карлівської МТГ, Полтавського району, Полтавської області.</t>
  </si>
  <si>
    <t>Реконструкція  каналізаційних очисних споруд  та каналізаційних мереж м. Першотравенське, Першотравенської МТГ, Синельниківського району, Дніпропетровської області</t>
  </si>
  <si>
    <t xml:space="preserve">Реконструкція (з розробкою проєкту) каналізаційних очисних споруд, каналізаційних насосних станцій та каналізаційних мереж м. Білозерське Білозерської МТГ Покровського району Донецької області  </t>
  </si>
  <si>
    <t>Ревіталізація річки Бик (суббасейн річки Самара) в межах м. Добропілля  Добропільської МТГ Покровського району Донецької області (з розробкою проєкту)</t>
  </si>
  <si>
    <t>Реконструкція (з розробкою проєкту) каналізаційних очисних споруд, каналізаційних насосних станцій та каналізаційних мереж  м. Добропілля Добропільської МТГ Покровського району Донецької області</t>
  </si>
  <si>
    <t>Реконструкція (з розробкою проєкту) каналізаційних очисних споруд та каналізаційних мереж м. Білицьке Добропільської МТГ Покровського району Донецької області</t>
  </si>
  <si>
    <t>Реконструкція каналізаційних
очисних споруд та каналізаційних мереж м. Лозова, Лозівської МТГ, Лозівського району, Харківської області.</t>
  </si>
  <si>
    <t>Реконструкція (з розробкою проєкту) каналізаційних очисних споруд, очисних споруд (зливова каналізація), каналізаційних насосних станцій та каналізаційних мереж м. Курахове Курахівської МТГ Покровського району Донецької області</t>
  </si>
  <si>
    <t>Будівництво (з розробкою проєкту) каналізаційних очисних споруд та каналізаційних мереж  с. Первомайське Очеретинської СТГ Покровського району Донецької області</t>
  </si>
  <si>
    <t>Будівництво (з розробкою проєкту) каналізаційних очисних споруд та каналізаційних мереж м. Мар'янка та Красногорівка Мар'їнської МТГ Покровського району Донецької області</t>
  </si>
  <si>
    <t>Реконструкція каналізаційних очисних споруд та каналізаційних насосних станцій м. Гірник Курахівської МТГ Покровського району Донецької області</t>
  </si>
  <si>
    <t>Реконструкція або будівництво (з розробкою проєкту) каналізаційних очисних споруд та каналізаційних мереж м. Вугледар Вугледарської МТГ  Волноваського району Донецької області</t>
  </si>
  <si>
    <t>Реконструкція або будівництво (з розробкою проєкту) очисних споруд (зливова каналізація) м. Вугледар Вугледарської МТГ  Волноваського району Донецької області</t>
  </si>
  <si>
    <t>Реконструкція  каналізаційних очисних споруд та каналізаційних насосних станцій м. Селидове Селидівської МТГ Покровського району Донецької області</t>
  </si>
  <si>
    <t>Реконструкція  каналізаційних очисних споруд  та каналізаційних мереж м. Синельникове, Синельниківської МТГ, Синельниківського району, Дніпропетровської області.</t>
  </si>
  <si>
    <t xml:space="preserve">Реконструкція каналізаційних очисних споруд та каналізаційних мереж 
 м. Вільнянськ,  Вільнянської МТГ,  Запорізького району, Запорізької області.       </t>
  </si>
  <si>
    <t>Реконструкція, модернізація каналізаційних
очисних споруд  та каналізаційних мереж м. Пологи, Пологівської МТГ, Пологівського району,  Запорізької області.</t>
  </si>
  <si>
    <t>Реконструкція/модернізація каналізаційних
очисних споруд та каналізаційних мереж м. Оріхів, Оріхівської МТГ, Пологівського району,  Запорізької області.</t>
  </si>
  <si>
    <t>Реконструкція  каналізаційних очисних споруд  та каналізаційних мереж м. Покров, Покровської МТГ, Нікопольського району, Дніпропетровської області.</t>
  </si>
  <si>
    <t xml:space="preserve">Реконструкція каналізаційних очисних споруд та мереж водовідведення м. Знам’янка, Знам'янської МТГ,  Кропивницького району, Кіровоградської області.
</t>
  </si>
  <si>
    <t xml:space="preserve">Відновлення і підтримання сприятливого гідрологічного режиму та санітарного стану річки Березівка, спрямованих на природонаближене її відновлення у межах м. Олександрія, Олександрійської МТГ, Олександрійського району, Кіровоградської області.   </t>
  </si>
  <si>
    <r>
      <t xml:space="preserve">Реконструкція каналізаційних очисних споруд  та мереж водовідведення м. Олександрія, </t>
    </r>
    <r>
      <rPr>
        <b/>
        <sz val="11"/>
        <color indexed="14"/>
        <rFont val="Calibri"/>
        <family val="2"/>
        <charset val="204"/>
      </rPr>
      <t xml:space="preserve"> </t>
    </r>
    <r>
      <rPr>
        <b/>
        <sz val="11"/>
        <rFont val="Calibri"/>
        <family val="2"/>
        <charset val="204"/>
      </rPr>
      <t xml:space="preserve">Олександрійської МТГ, Олександрійського району, Кіровоградської області.                        
</t>
    </r>
    <r>
      <rPr>
        <b/>
        <sz val="11"/>
        <color indexed="8"/>
        <rFont val="Calibri"/>
        <family val="2"/>
        <charset val="204"/>
      </rPr>
      <t xml:space="preserve">
</t>
    </r>
  </si>
  <si>
    <r>
      <rPr>
        <b/>
        <sz val="11"/>
        <color indexed="8"/>
        <rFont val="Calibri"/>
        <family val="2"/>
        <charset val="204"/>
      </rPr>
      <t xml:space="preserve">Реконструкція каналізаційних очисних споруд  та мереж водовідведення м. Олександрія, Олександрійської МТГ, Олександрійського району, Кіровоградської області.                        </t>
    </r>
    <r>
      <rPr>
        <b/>
        <sz val="11"/>
        <color indexed="14"/>
        <rFont val="Calibri"/>
        <family val="2"/>
        <charset val="204"/>
      </rPr>
      <t xml:space="preserve">
</t>
    </r>
  </si>
  <si>
    <t>Реконструкція каналізаційних очисних споруд та мереж водовідведення  м. Жовті води, Жовтоводської МТГ, Кам'янського району, Дніпропетровської області.</t>
  </si>
  <si>
    <t>Реконструкція  каналізаційних очисних споруд  та каналізаційних мереж м. Кам"янське, Кам'янської МТГ, Кам'янського району, Дніпропетровськогої області.</t>
  </si>
  <si>
    <t>Реконструкція  каналізаційних очисних споруд  та каналізаційних мереж м. Дніпро, Дніпровської МТГ, Дніпровського району, Дніпропетровської області.</t>
  </si>
  <si>
    <t>Реконструкція, модернізація каналізаційних  очисних споруд та каналізаційних мереж                 м. Василівка, Василівської МТГ, Василівського району, Запорізької області.</t>
  </si>
  <si>
    <t>Реконструкція/модернізація  системи централізованої каналізації м. Херсона, населених пунктів Херсонської МТГ та каналізаційних очисних споруд  м. Херсона, Херсонська МТГ, Херсонський район, Херсонська область.</t>
  </si>
  <si>
    <r>
      <t>Відновлення гідрологічного режиму та санітарного стану р. Багатенька на території Михайлівської сільської ради,</t>
    </r>
    <r>
      <rPr>
        <b/>
        <sz val="11"/>
        <color theme="1"/>
        <rFont val="Calibri"/>
        <family val="2"/>
        <charset val="204"/>
      </rPr>
      <t xml:space="preserve"> Перещепинськoї МТГ</t>
    </r>
    <r>
      <rPr>
        <b/>
        <sz val="11"/>
        <color rgb="FFFF0000"/>
        <rFont val="Calibri"/>
        <family val="2"/>
        <charset val="204"/>
      </rPr>
      <t>,</t>
    </r>
    <r>
      <rPr>
        <b/>
        <sz val="11"/>
        <rFont val="Calibri"/>
        <family val="2"/>
        <charset val="204"/>
      </rPr>
      <t xml:space="preserve"> Новомосковського району, Дніпропетровської області – капітальний ремонт </t>
    </r>
  </si>
  <si>
    <t>Залучення як найбільшої кількості населення до екологічних заходів з метою формування екологічної свідомості, поглиблення екологічних знань дітей, учнівської та студентської молоді, місцевого населення; висвітлення актуальних проблем стану водних ресурсів, його реального впливу на здоров’я людей.</t>
  </si>
  <si>
    <t>Сільські, селищні, міські ради,
водогосподарські організації, облдержадміністрації</t>
  </si>
  <si>
    <t>вереснь-листопад 2022 року</t>
  </si>
  <si>
    <t>2000</t>
  </si>
  <si>
    <t>Програма ОНПС</t>
  </si>
  <si>
    <t>Проведення щорічних екологічних івентів "День Дніпра", "Всесвітній день води";
Організація семінарів, конференцій, навчань та круглих столів для висвітлення актуальних проблем стану водних ресурсів, його впливу на життя і здоров’я людей;
Проведення екологічних акцій з залученням широких верств населення</t>
  </si>
  <si>
    <t>Геолого-економічна переоцінка експлуатаційних запасів прісних підземних вод ДЕРЖАВНЕ ПІДПРИЄМСТВО "ВИРОБНИЧЕ ОБ'ЄДНАННЯ "ПІВДЕННИЙ
МАШИНОБУДІВНИЙ ЗАВОД ІМЕНІ О.М.МАКАРОВА"   Павлоградської МТГ, Павлоградського району, Дніпропетровської області</t>
  </si>
  <si>
    <t>Геолого-економічна переоцінка експлуатаційних запасів прісних підземних вод КОМУНАЛЬНЕ ПІДПРИЄМСТВО "КОМУНСЕРВІС" Гуляйпільської МТГ, Пологівського району, Запорізької області</t>
  </si>
  <si>
    <t>Геолого-економічна переоцінка експлуатаційних запасів прісних підземних вод КОМУНАЛЬНЕ ПІДПРИЄМСТВО "ТЕПЛОВОДОКАНАЛ" Енергодарської МТГ, Василівського району, Запорізької області</t>
  </si>
  <si>
    <t>Геолого-економічна переоцінка експлуатаційних запасів прісних підземних вод КОМУНАЛЬНЕ ПІДПРИЄМСТВО "ОБЛВОДОКАНАЛ" Розівської  МТГ, Пологівського району, Запорізької області</t>
  </si>
  <si>
    <t>Геолого-економічна переоцінка експлуатаційних запасів прісних підземних вод ДЕРЖАВНЕ ПІДПРИЄМСТВО "ПРИДНІПРОВСЬКА ЗАЛІЗНИЦЯ" Пологівської МТГ, Пологівського району, Запорізької області</t>
  </si>
  <si>
    <t>Геолого-економічна переоцінка експлуатаційних запасів прісних підземних вод ГОЛОВНЕ КОМУНАЛЬНЕ ПІДПРИЄМСТВО ВОДОПРОВІДНО-КАНАЛІЗАЦІЙНОГО ГОСПОДАРСТВА "МІСЬКВОДОКАНАЛ" Пологівської МТГ, Пологівського району, Запорізької області</t>
  </si>
  <si>
    <t>Проведення освітньо-інформаційних кампаній з підвищення екологічної свідомості населення в межах суббасейну Нижнього Дніпра</t>
  </si>
  <si>
    <t>Проект "Відновлення гідрологічного режиму та санітарного стану ділянок р. Чаплинка від с. Оленівка до с. Шевченківка Магдалинівського району Дніпропетровської області – капітальний ремонт"  Магдалинівської СТГ, Новомосковського району,Дніпропетровської області.</t>
  </si>
  <si>
    <t>Проект "Відновлення гідрологічного режиму та санітарного стану р. Чаплинка від межі Петриківського району до с. Шевченківка Магдалинівського району Дніпропетровської області – капітальний ремонт", Магдалинівської СТГ, Новомосковського району, Дніпропетровської області.</t>
  </si>
  <si>
    <t>Проект "Відновлення гідрологічного режиму старого руслі Оріль на території Царичанського та Петриківського районів Дніпропетровської області - капітальний ремонт"  Петриківська СТГ, Могилівська та Китайгородська СТГ, Дніпровського району, Дніпропетровської області.</t>
  </si>
  <si>
    <t>Проект "Розчистка  та  покращення екологічного стану ділянки р.Орчик в межах Вільхуватської  сільської ради Чутівського району Полтавської області" Вільхуватської  сільської ради, Чутівської СТГ,  Полтавського району, Полтавської області.</t>
  </si>
  <si>
    <t>Проект "Відновлення гідрологічного режиму та санітарного стану р. Самара в межах м. Новомосковськ Дніпропетровської області – капітальний ремонт"  м. Новомосковськ, Новомосковської МТГ, Новомосковського району,  Дніпропетровської області.</t>
  </si>
  <si>
    <t>Проект "Відновлення гідрологічного режиму та санітарного стану        р.Вовча та р. Гайчур на території Покровського району Дніпропетровської області - капітальний ремонт" Покровська СТГ, Синельниківський район, Дніпропетровська область.</t>
  </si>
  <si>
    <t>Проект "Відновлення гідрологічного режиму та санітарного стану р. Верхня Терса Павлівської сільської ради Васильківського району Дніпропетровської області – капітальний ремонт" Павлівська сільська рада, Васильківська СТГ, Синельниківський район, Дніпропетровська область.</t>
  </si>
  <si>
    <t xml:space="preserve">Проект "Відновлення гідрологічного режиму та санітарного стану р. Кам’янка в межах с. Кам’янка Апостолівського району Дніпропетровської області – капітальний ремонт" с. Кам’янка, Апостолівська МТГ, Криворізький  район, Дніпропетровська область.
</t>
  </si>
  <si>
    <t>Проект "Поліпшення санітарного стану ставка в районі санаторію-профілакторію "Джерело" та бази відпочинку "Затишок" на території Новолатівській сільської ради Широківського району - капітальний ремонт" Новолатівська сільська рада, Новолатівська СТГ, Криворізький район, Дніпропетровська область.</t>
  </si>
  <si>
    <t>Встановлення водоохоронних зон та прибережних захисних смуг водних об’єктів в межах суббасейну Нижнього Дніпра</t>
  </si>
  <si>
    <t>8.1.1, 8.1.2, 8.1.3.</t>
  </si>
  <si>
    <t>ГВЕП 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</si>
</sst>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0.0"/>
    <numFmt numFmtId="166" formatCode="#,##0&quot;р.&quot;;&quot;-&quot;#,##0&quot;р.&quot;"/>
    <numFmt numFmtId="167" formatCode="#,##0.000"/>
    <numFmt numFmtId="168" formatCode="#,##0.0&quot;  &quot;"/>
    <numFmt numFmtId="169" formatCode="#,##0.0"/>
  </numFmts>
  <fonts count="23">
    <font>
      <sz val="11"/>
      <color indexed="8"/>
      <name val="Calibri"/>
    </font>
    <font>
      <sz val="11"/>
      <color theme="1"/>
      <name val="Helvetica Neue"/>
      <family val="2"/>
      <charset val="204"/>
      <scheme val="minor"/>
    </font>
    <font>
      <b/>
      <sz val="11"/>
      <color indexed="8"/>
      <name val="Calibri"/>
      <family val="2"/>
      <charset val="204"/>
    </font>
    <font>
      <i/>
      <sz val="11"/>
      <color indexed="8"/>
      <name val="Calibri"/>
      <family val="2"/>
      <charset val="204"/>
    </font>
    <font>
      <i/>
      <vertAlign val="superscript"/>
      <sz val="11"/>
      <color indexed="8"/>
      <name val="Calibri"/>
      <family val="2"/>
      <charset val="204"/>
    </font>
    <font>
      <vertAlign val="superscript"/>
      <sz val="11"/>
      <color indexed="8"/>
      <name val="Calibri"/>
      <family val="2"/>
      <charset val="204"/>
    </font>
    <font>
      <b/>
      <sz val="11"/>
      <color indexed="14"/>
      <name val="Calibri"/>
      <family val="2"/>
      <charset val="204"/>
    </font>
    <font>
      <sz val="11"/>
      <color indexed="14"/>
      <name val="Calibri"/>
      <family val="2"/>
      <charset val="204"/>
    </font>
    <font>
      <sz val="11"/>
      <color indexed="28"/>
      <name val="Calibri"/>
      <family val="2"/>
      <charset val="204"/>
    </font>
    <font>
      <b/>
      <sz val="11"/>
      <color rgb="FF3F3F3F"/>
      <name val="Helvetica Neue"/>
      <family val="2"/>
      <charset val="204"/>
      <scheme val="minor"/>
    </font>
    <font>
      <sz val="11"/>
      <color theme="1"/>
      <name val="Calibri"/>
      <family val="2"/>
      <charset val="204"/>
    </font>
    <font>
      <vertAlign val="superscript"/>
      <sz val="11"/>
      <color theme="1"/>
      <name val="Calibri"/>
      <family val="2"/>
      <charset val="204"/>
    </font>
    <font>
      <b/>
      <sz val="11"/>
      <color theme="1"/>
      <name val="Calibri"/>
      <family val="2"/>
      <charset val="204"/>
    </font>
    <font>
      <i/>
      <sz val="11"/>
      <color theme="1"/>
      <name val="Calibri"/>
      <family val="2"/>
      <charset val="204"/>
    </font>
    <font>
      <i/>
      <vertAlign val="superscript"/>
      <sz val="11"/>
      <color theme="1"/>
      <name val="Calibri"/>
      <family val="2"/>
      <charset val="204"/>
    </font>
    <font>
      <sz val="11"/>
      <color indexed="8"/>
      <name val="Calibri"/>
      <family val="2"/>
      <charset val="204"/>
    </font>
    <font>
      <b/>
      <sz val="11"/>
      <name val="Calibri"/>
      <family val="2"/>
      <charset val="204"/>
    </font>
    <font>
      <b/>
      <sz val="11"/>
      <color rgb="FFFF0000"/>
      <name val="Calibri"/>
      <family val="2"/>
      <charset val="204"/>
    </font>
    <font>
      <i/>
      <sz val="11"/>
      <name val="Calibri"/>
      <family val="2"/>
      <charset val="204"/>
    </font>
    <font>
      <sz val="11"/>
      <name val="Calibri"/>
      <family val="2"/>
      <charset val="204"/>
    </font>
    <font>
      <sz val="11"/>
      <color rgb="FFFF0000"/>
      <name val="Calibri"/>
      <family val="2"/>
      <charset val="204"/>
    </font>
    <font>
      <b/>
      <sz val="11"/>
      <color rgb="FF3F3F3F"/>
      <name val="Calibri"/>
      <family val="2"/>
      <charset val="204"/>
    </font>
    <font>
      <sz val="11"/>
      <color indexed="12"/>
      <name val="Calibri"/>
      <family val="2"/>
      <charset val="204"/>
    </font>
  </fonts>
  <fills count="5">
    <fill>
      <patternFill patternType="none"/>
    </fill>
    <fill>
      <patternFill patternType="gray125"/>
    </fill>
    <fill>
      <patternFill patternType="solid">
        <fgColor indexed="10"/>
        <bgColor auto="1"/>
      </patternFill>
    </fill>
    <fill>
      <patternFill patternType="solid">
        <fgColor rgb="FFF2F2F2"/>
      </patternFill>
    </fill>
    <fill>
      <patternFill patternType="solid">
        <fgColor theme="0"/>
        <bgColor indexed="64"/>
      </patternFill>
    </fill>
  </fills>
  <borders count="50">
    <border>
      <left/>
      <right/>
      <top/>
      <bottom/>
      <diagonal/>
    </border>
    <border>
      <left style="thin">
        <color indexed="8"/>
      </left>
      <right style="thin">
        <color indexed="8"/>
      </right>
      <top style="thin">
        <color indexed="8"/>
      </top>
      <bottom style="thin">
        <color indexed="8"/>
      </bottom>
      <diagonal/>
    </border>
    <border>
      <left style="thin">
        <color indexed="11"/>
      </left>
      <right style="thin">
        <color indexed="11"/>
      </right>
      <top style="thin">
        <color indexed="11"/>
      </top>
      <bottom style="thin">
        <color indexed="11"/>
      </bottom>
      <diagonal/>
    </border>
    <border>
      <left style="thin">
        <color indexed="8"/>
      </left>
      <right style="thin">
        <color indexed="8"/>
      </right>
      <top style="thin">
        <color indexed="8"/>
      </top>
      <bottom style="thin">
        <color indexed="11"/>
      </bottom>
      <diagonal/>
    </border>
    <border>
      <left style="thin">
        <color indexed="8"/>
      </left>
      <right style="thin">
        <color indexed="8"/>
      </right>
      <top style="thin">
        <color indexed="11"/>
      </top>
      <bottom style="thin">
        <color indexed="8"/>
      </bottom>
      <diagonal/>
    </border>
    <border>
      <left style="thin">
        <color indexed="8"/>
      </left>
      <right style="thin">
        <color indexed="8"/>
      </right>
      <top style="thin">
        <color indexed="8"/>
      </top>
      <bottom/>
      <diagonal/>
    </border>
    <border>
      <left style="thin">
        <color indexed="11"/>
      </left>
      <right style="thin">
        <color indexed="11"/>
      </right>
      <top style="thin">
        <color indexed="8"/>
      </top>
      <bottom style="thin">
        <color indexed="11"/>
      </bottom>
      <diagonal/>
    </border>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11"/>
      </top>
      <bottom style="thin">
        <color indexed="11"/>
      </bottom>
      <diagonal/>
    </border>
    <border>
      <left style="thin">
        <color indexed="8"/>
      </left>
      <right style="thin">
        <color indexed="8"/>
      </right>
      <top style="thin">
        <color indexed="8"/>
      </top>
      <bottom style="medium">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11"/>
      </top>
      <bottom/>
      <diagonal/>
    </border>
    <border>
      <left style="thin">
        <color indexed="8"/>
      </left>
      <right style="thin">
        <color indexed="8"/>
      </right>
      <top style="thin">
        <color indexed="8"/>
      </top>
      <bottom/>
      <diagonal/>
    </border>
    <border>
      <left style="thin">
        <color indexed="8"/>
      </left>
      <right style="thin">
        <color indexed="8"/>
      </right>
      <top style="thin">
        <color indexed="64"/>
      </top>
      <bottom/>
      <diagonal/>
    </border>
    <border>
      <left style="thin">
        <color indexed="11"/>
      </left>
      <right style="thin">
        <color indexed="11"/>
      </right>
      <top style="thin">
        <color indexed="1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style="thin">
        <color indexed="11"/>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64"/>
      </bottom>
      <diagonal/>
    </border>
    <border>
      <left/>
      <right style="thin">
        <color indexed="11"/>
      </right>
      <top style="thin">
        <color indexed="8"/>
      </top>
      <bottom style="thin">
        <color indexed="8"/>
      </bottom>
      <diagonal/>
    </border>
    <border>
      <left/>
      <right style="thin">
        <color indexed="11"/>
      </right>
      <top style="thin">
        <color indexed="11"/>
      </top>
      <bottom style="thin">
        <color indexed="11"/>
      </bottom>
      <diagonal/>
    </border>
    <border>
      <left style="thin">
        <color auto="1"/>
      </left>
      <right style="thin">
        <color indexed="64"/>
      </right>
      <top style="thin">
        <color auto="1"/>
      </top>
      <bottom style="thin">
        <color auto="1"/>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auto="1"/>
      </left>
      <right style="thin">
        <color indexed="64"/>
      </right>
      <top style="thin">
        <color auto="1"/>
      </top>
      <bottom style="thin">
        <color auto="1"/>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medium">
        <color indexed="8"/>
      </bottom>
      <diagonal/>
    </border>
    <border>
      <left style="medium">
        <color rgb="FFCCCCCC"/>
      </left>
      <right style="thin">
        <color indexed="64"/>
      </right>
      <top style="medium">
        <color rgb="FF000000"/>
      </top>
      <bottom style="medium">
        <color rgb="FF000000"/>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style="thin">
        <color indexed="8"/>
      </bottom>
      <diagonal/>
    </border>
  </borders>
  <cellStyleXfs count="3">
    <xf numFmtId="0" fontId="0" fillId="0" borderId="0" applyNumberFormat="0" applyFill="0" applyBorder="0" applyProtection="0"/>
    <xf numFmtId="0" fontId="9" fillId="3" borderId="12" applyNumberFormat="0" applyAlignment="0" applyProtection="0"/>
    <xf numFmtId="0" fontId="1" fillId="0" borderId="7"/>
  </cellStyleXfs>
  <cellXfs count="391">
    <xf numFmtId="0" fontId="0" fillId="0" borderId="0" xfId="0" applyFont="1" applyAlignment="1"/>
    <xf numFmtId="49" fontId="2"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top" wrapText="1"/>
    </xf>
    <xf numFmtId="49" fontId="6"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2" fillId="2" borderId="1" xfId="0" applyFont="1" applyFill="1" applyBorder="1" applyAlignment="1">
      <alignment horizontal="center" vertical="top" wrapText="1"/>
    </xf>
    <xf numFmtId="49" fontId="2" fillId="4" borderId="1" xfId="0" applyNumberFormat="1" applyFont="1" applyFill="1" applyBorder="1" applyAlignment="1">
      <alignment horizontal="center" vertical="center" wrapText="1"/>
    </xf>
    <xf numFmtId="49" fontId="10" fillId="0" borderId="1" xfId="0" applyNumberFormat="1" applyFont="1" applyBorder="1" applyAlignment="1">
      <alignment horizontal="left" vertical="top" wrapText="1"/>
    </xf>
    <xf numFmtId="49" fontId="12" fillId="2" borderId="1" xfId="0" applyNumberFormat="1" applyFont="1" applyFill="1" applyBorder="1" applyAlignment="1">
      <alignment horizontal="center" vertical="center" wrapText="1"/>
    </xf>
    <xf numFmtId="0" fontId="10" fillId="0" borderId="1" xfId="0" applyFont="1" applyBorder="1" applyAlignment="1">
      <alignment horizontal="left" vertical="top" wrapText="1"/>
    </xf>
    <xf numFmtId="0" fontId="10" fillId="0" borderId="1" xfId="0" applyFont="1" applyBorder="1" applyAlignment="1"/>
    <xf numFmtId="49" fontId="10" fillId="2" borderId="1" xfId="0" applyNumberFormat="1" applyFont="1" applyFill="1" applyBorder="1" applyAlignment="1">
      <alignment horizontal="left" vertical="top" wrapText="1"/>
    </xf>
    <xf numFmtId="49" fontId="10" fillId="2" borderId="1" xfId="0" applyNumberFormat="1" applyFont="1" applyFill="1" applyBorder="1" applyAlignment="1">
      <alignment horizontal="center" vertical="top" wrapText="1"/>
    </xf>
    <xf numFmtId="0" fontId="10" fillId="2" borderId="1" xfId="0"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2" borderId="1" xfId="0" applyNumberFormat="1" applyFont="1" applyFill="1" applyBorder="1" applyAlignment="1">
      <alignment horizontal="center" vertical="top" wrapText="1"/>
    </xf>
    <xf numFmtId="164" fontId="10" fillId="2" borderId="1" xfId="0" applyNumberFormat="1" applyFont="1" applyFill="1" applyBorder="1" applyAlignment="1">
      <alignment horizontal="center" vertical="top" wrapText="1"/>
    </xf>
    <xf numFmtId="14" fontId="10" fillId="2" borderId="1" xfId="0" applyNumberFormat="1" applyFont="1" applyFill="1" applyBorder="1" applyAlignment="1">
      <alignment horizontal="center" vertical="top" wrapText="1"/>
    </xf>
    <xf numFmtId="49" fontId="10" fillId="0" borderId="1" xfId="0" applyNumberFormat="1" applyFont="1" applyBorder="1" applyAlignment="1">
      <alignment horizontal="center" vertical="top" wrapText="1"/>
    </xf>
    <xf numFmtId="0" fontId="10" fillId="0" borderId="1" xfId="0" applyNumberFormat="1" applyFont="1" applyBorder="1" applyAlignment="1">
      <alignment horizontal="center" vertical="top" wrapText="1"/>
    </xf>
    <xf numFmtId="0" fontId="10" fillId="0" borderId="14" xfId="0" applyFont="1" applyFill="1" applyBorder="1" applyAlignment="1">
      <alignment horizontal="center" vertical="top" wrapText="1"/>
    </xf>
    <xf numFmtId="0" fontId="10" fillId="0" borderId="1" xfId="0" applyFont="1" applyBorder="1" applyAlignment="1">
      <alignment horizontal="center" vertical="top" wrapText="1"/>
    </xf>
    <xf numFmtId="49" fontId="10" fillId="4" borderId="1" xfId="0" applyNumberFormat="1"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1" xfId="0" applyNumberFormat="1" applyFont="1" applyFill="1" applyBorder="1" applyAlignment="1">
      <alignment horizontal="center" vertical="top" wrapText="1"/>
    </xf>
    <xf numFmtId="2" fontId="10" fillId="4" borderId="1" xfId="0" applyNumberFormat="1" applyFont="1" applyFill="1" applyBorder="1" applyAlignment="1">
      <alignment horizontal="center" vertical="top" wrapText="1"/>
    </xf>
    <xf numFmtId="164" fontId="10" fillId="4" borderId="1" xfId="0" applyNumberFormat="1" applyFont="1" applyFill="1" applyBorder="1" applyAlignment="1">
      <alignment horizontal="center" vertical="top" wrapText="1"/>
    </xf>
    <xf numFmtId="0" fontId="10" fillId="2" borderId="1" xfId="0" applyFont="1" applyFill="1" applyBorder="1" applyAlignment="1">
      <alignment horizontal="left" vertical="top" wrapText="1"/>
    </xf>
    <xf numFmtId="165" fontId="10" fillId="4" borderId="1" xfId="0" applyNumberFormat="1" applyFont="1" applyFill="1" applyBorder="1" applyAlignment="1">
      <alignment horizontal="center" vertical="top" wrapText="1"/>
    </xf>
    <xf numFmtId="0" fontId="10" fillId="4" borderId="1" xfId="0" applyFont="1" applyFill="1" applyBorder="1" applyAlignment="1"/>
    <xf numFmtId="167" fontId="10" fillId="0" borderId="1" xfId="0" applyNumberFormat="1" applyFont="1" applyBorder="1" applyAlignment="1">
      <alignment horizontal="center" vertical="top" wrapText="1"/>
    </xf>
    <xf numFmtId="0" fontId="10" fillId="0" borderId="13" xfId="0" applyFont="1" applyBorder="1" applyAlignment="1">
      <alignment horizontal="center" vertical="top" wrapText="1"/>
    </xf>
    <xf numFmtId="0" fontId="10" fillId="2" borderId="18" xfId="0" applyFont="1" applyFill="1" applyBorder="1" applyAlignment="1">
      <alignment horizontal="left" vertical="top" wrapText="1"/>
    </xf>
    <xf numFmtId="49" fontId="12" fillId="2" borderId="18" xfId="0" applyNumberFormat="1" applyFont="1" applyFill="1" applyBorder="1" applyAlignment="1">
      <alignment horizontal="center" vertical="center" wrapText="1"/>
    </xf>
    <xf numFmtId="49" fontId="10" fillId="0" borderId="18" xfId="0" applyNumberFormat="1" applyFont="1" applyBorder="1" applyAlignment="1">
      <alignment horizontal="center" vertical="top" wrapText="1"/>
    </xf>
    <xf numFmtId="49" fontId="10" fillId="2" borderId="18" xfId="0" applyNumberFormat="1" applyFont="1" applyFill="1" applyBorder="1" applyAlignment="1">
      <alignment horizontal="center" vertical="top" wrapText="1"/>
    </xf>
    <xf numFmtId="0" fontId="10" fillId="0" borderId="18" xfId="0" applyFont="1" applyBorder="1" applyAlignment="1">
      <alignment horizontal="center" vertical="top" wrapText="1"/>
    </xf>
    <xf numFmtId="0" fontId="10" fillId="4" borderId="18" xfId="0" applyFont="1" applyFill="1" applyBorder="1" applyAlignment="1">
      <alignment horizontal="center" vertical="top" wrapText="1"/>
    </xf>
    <xf numFmtId="2" fontId="10" fillId="4" borderId="18" xfId="0" applyNumberFormat="1" applyFont="1" applyFill="1" applyBorder="1" applyAlignment="1">
      <alignment horizontal="center" vertical="top" wrapText="1"/>
    </xf>
    <xf numFmtId="49" fontId="15" fillId="4" borderId="1" xfId="0" applyNumberFormat="1" applyFont="1" applyFill="1" applyBorder="1" applyAlignment="1">
      <alignment horizontal="center" vertical="top" wrapText="1"/>
    </xf>
    <xf numFmtId="49" fontId="2" fillId="2" borderId="26"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top" wrapText="1"/>
    </xf>
    <xf numFmtId="49" fontId="12" fillId="4" borderId="1" xfId="0" applyNumberFormat="1" applyFont="1" applyFill="1" applyBorder="1" applyAlignment="1">
      <alignment horizontal="center" vertical="center" wrapText="1"/>
    </xf>
    <xf numFmtId="49" fontId="15" fillId="2" borderId="1" xfId="0" applyNumberFormat="1" applyFont="1" applyFill="1" applyBorder="1" applyAlignment="1">
      <alignment vertical="top" wrapText="1"/>
    </xf>
    <xf numFmtId="0" fontId="10" fillId="2" borderId="5" xfId="0" applyNumberFormat="1" applyFont="1" applyFill="1" applyBorder="1" applyAlignment="1">
      <alignment horizontal="center" vertical="top" wrapText="1"/>
    </xf>
    <xf numFmtId="49" fontId="10" fillId="0" borderId="16" xfId="0" applyNumberFormat="1" applyFont="1" applyBorder="1" applyAlignment="1">
      <alignment horizontal="left" vertical="top" wrapText="1"/>
    </xf>
    <xf numFmtId="0" fontId="10" fillId="0" borderId="16" xfId="0" applyFont="1" applyBorder="1" applyAlignment="1">
      <alignment horizontal="left" vertical="top" wrapText="1"/>
    </xf>
    <xf numFmtId="0" fontId="10" fillId="0" borderId="16" xfId="0" applyFont="1" applyBorder="1" applyAlignment="1"/>
    <xf numFmtId="0" fontId="10" fillId="0" borderId="5" xfId="0" applyFont="1" applyBorder="1" applyAlignment="1"/>
    <xf numFmtId="49" fontId="12" fillId="2" borderId="24" xfId="0" applyNumberFormat="1" applyFont="1" applyFill="1" applyBorder="1" applyAlignment="1">
      <alignment horizontal="center" vertical="center" wrapText="1"/>
    </xf>
    <xf numFmtId="49" fontId="12" fillId="2" borderId="16"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top" wrapText="1"/>
    </xf>
    <xf numFmtId="49" fontId="10" fillId="2" borderId="5" xfId="0" applyNumberFormat="1" applyFont="1" applyFill="1" applyBorder="1" applyAlignment="1">
      <alignment horizontal="center" vertical="top" wrapText="1"/>
    </xf>
    <xf numFmtId="49" fontId="10" fillId="0" borderId="16" xfId="0" applyNumberFormat="1" applyFont="1" applyBorder="1" applyAlignment="1">
      <alignment horizontal="center" vertical="top" wrapText="1"/>
    </xf>
    <xf numFmtId="0" fontId="10" fillId="2" borderId="16" xfId="0" applyFont="1" applyFill="1" applyBorder="1" applyAlignment="1">
      <alignment horizontal="center" vertical="top" wrapText="1"/>
    </xf>
    <xf numFmtId="0" fontId="10" fillId="0" borderId="16" xfId="0" applyNumberFormat="1" applyFont="1" applyBorder="1" applyAlignment="1">
      <alignment horizontal="center" vertical="top" wrapText="1"/>
    </xf>
    <xf numFmtId="49" fontId="10" fillId="2" borderId="0" xfId="0" applyNumberFormat="1" applyFont="1" applyFill="1" applyBorder="1" applyAlignment="1">
      <alignment horizontal="center" vertical="top" wrapText="1"/>
    </xf>
    <xf numFmtId="0" fontId="10" fillId="0" borderId="1" xfId="0" applyFont="1" applyFill="1" applyBorder="1" applyAlignment="1">
      <alignment horizontal="center" vertical="top"/>
    </xf>
    <xf numFmtId="0" fontId="10" fillId="0" borderId="16"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16" xfId="0" applyFont="1" applyBorder="1" applyAlignment="1">
      <alignment horizontal="center" vertical="top" wrapText="1"/>
    </xf>
    <xf numFmtId="0" fontId="10" fillId="4" borderId="16" xfId="0" applyFont="1" applyFill="1" applyBorder="1" applyAlignment="1">
      <alignment horizontal="center" vertical="top" wrapText="1"/>
    </xf>
    <xf numFmtId="49" fontId="10" fillId="4" borderId="16" xfId="0" applyNumberFormat="1" applyFont="1" applyFill="1" applyBorder="1" applyAlignment="1">
      <alignment horizontal="center" vertical="top" wrapText="1"/>
    </xf>
    <xf numFmtId="0" fontId="10" fillId="4" borderId="20" xfId="0" applyFont="1" applyFill="1" applyBorder="1" applyAlignment="1">
      <alignment horizontal="center" vertical="top" wrapText="1"/>
    </xf>
    <xf numFmtId="0" fontId="10" fillId="4" borderId="16" xfId="0" applyNumberFormat="1" applyFont="1" applyFill="1" applyBorder="1" applyAlignment="1">
      <alignment horizontal="center" vertical="top" wrapText="1"/>
    </xf>
    <xf numFmtId="0" fontId="10" fillId="2" borderId="16" xfId="0" applyNumberFormat="1" applyFont="1" applyFill="1" applyBorder="1" applyAlignment="1">
      <alignment horizontal="center" vertical="top" wrapText="1"/>
    </xf>
    <xf numFmtId="165" fontId="10" fillId="4" borderId="16" xfId="0" applyNumberFormat="1" applyFont="1" applyFill="1" applyBorder="1" applyAlignment="1">
      <alignment horizontal="center" vertical="top" wrapText="1"/>
    </xf>
    <xf numFmtId="164" fontId="10" fillId="2" borderId="4" xfId="0" applyNumberFormat="1" applyFont="1" applyFill="1" applyBorder="1" applyAlignment="1">
      <alignment horizontal="center" vertical="top" wrapText="1"/>
    </xf>
    <xf numFmtId="164" fontId="10" fillId="4" borderId="16" xfId="0" applyNumberFormat="1" applyFont="1" applyFill="1" applyBorder="1" applyAlignment="1">
      <alignment horizontal="center" vertical="top" wrapText="1"/>
    </xf>
    <xf numFmtId="164" fontId="10" fillId="2" borderId="16" xfId="0" applyNumberFormat="1" applyFont="1" applyFill="1" applyBorder="1" applyAlignment="1">
      <alignment horizontal="center" vertical="top" wrapText="1"/>
    </xf>
    <xf numFmtId="2" fontId="10" fillId="4" borderId="16" xfId="0" applyNumberFormat="1" applyFont="1" applyFill="1" applyBorder="1" applyAlignment="1">
      <alignment horizontal="center" vertical="top" wrapText="1"/>
    </xf>
    <xf numFmtId="0" fontId="10" fillId="4" borderId="20" xfId="0" applyNumberFormat="1" applyFont="1" applyFill="1" applyBorder="1" applyAlignment="1">
      <alignment horizontal="center" vertical="top" wrapText="1"/>
    </xf>
    <xf numFmtId="14" fontId="10" fillId="2" borderId="16" xfId="0" applyNumberFormat="1" applyFont="1" applyFill="1" applyBorder="1" applyAlignment="1">
      <alignment horizontal="center" vertical="top" wrapText="1"/>
    </xf>
    <xf numFmtId="49" fontId="10" fillId="0" borderId="5" xfId="0" applyNumberFormat="1" applyFont="1" applyBorder="1" applyAlignment="1">
      <alignment horizontal="left" vertical="top" wrapText="1"/>
    </xf>
    <xf numFmtId="0" fontId="10" fillId="2" borderId="16" xfId="0" applyFont="1" applyFill="1" applyBorder="1" applyAlignment="1">
      <alignment horizontal="left" vertical="top" wrapText="1"/>
    </xf>
    <xf numFmtId="0" fontId="10" fillId="0" borderId="5" xfId="0" applyFont="1" applyBorder="1" applyAlignment="1">
      <alignment horizontal="left" vertical="top" wrapText="1"/>
    </xf>
    <xf numFmtId="0" fontId="10" fillId="2" borderId="10" xfId="0" applyFont="1" applyFill="1" applyBorder="1" applyAlignment="1">
      <alignment horizontal="left" vertical="top" wrapText="1"/>
    </xf>
    <xf numFmtId="0" fontId="10" fillId="2" borderId="18" xfId="0" applyFont="1" applyFill="1" applyBorder="1" applyAlignment="1">
      <alignment vertical="top" wrapText="1"/>
    </xf>
    <xf numFmtId="0" fontId="10" fillId="0" borderId="10" xfId="0" applyFont="1" applyBorder="1" applyAlignment="1"/>
    <xf numFmtId="49" fontId="2" fillId="2" borderId="24" xfId="0" applyNumberFormat="1" applyFont="1" applyFill="1" applyBorder="1" applyAlignment="1">
      <alignment horizontal="center" vertical="center" wrapText="1"/>
    </xf>
    <xf numFmtId="49" fontId="17" fillId="2" borderId="10"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top" wrapText="1"/>
    </xf>
    <xf numFmtId="49" fontId="10" fillId="0" borderId="10" xfId="0" applyNumberFormat="1" applyFont="1" applyBorder="1" applyAlignment="1">
      <alignment horizontal="center" vertical="top" wrapText="1"/>
    </xf>
    <xf numFmtId="0" fontId="10" fillId="0" borderId="24" xfId="0" applyNumberFormat="1" applyFont="1" applyBorder="1" applyAlignment="1">
      <alignment horizontal="center" vertical="top" wrapText="1"/>
    </xf>
    <xf numFmtId="0" fontId="10" fillId="2" borderId="5" xfId="0" applyFont="1" applyFill="1" applyBorder="1" applyAlignment="1">
      <alignment horizontal="center" vertical="top" wrapText="1"/>
    </xf>
    <xf numFmtId="165" fontId="10" fillId="0" borderId="18" xfId="0" applyNumberFormat="1" applyFont="1" applyBorder="1" applyAlignment="1">
      <alignment horizontal="center" vertical="top" wrapText="1"/>
    </xf>
    <xf numFmtId="0" fontId="10" fillId="0" borderId="10" xfId="0" applyNumberFormat="1" applyFont="1" applyBorder="1" applyAlignment="1">
      <alignment horizontal="center" vertical="top" wrapText="1"/>
    </xf>
    <xf numFmtId="0" fontId="10" fillId="0" borderId="0" xfId="0" applyFont="1" applyBorder="1" applyAlignment="1">
      <alignment horizontal="center" vertical="top" wrapText="1"/>
    </xf>
    <xf numFmtId="0" fontId="10" fillId="0" borderId="5" xfId="0" applyFont="1" applyFill="1" applyBorder="1" applyAlignment="1">
      <alignment horizontal="center" vertical="top" wrapText="1"/>
    </xf>
    <xf numFmtId="0" fontId="10" fillId="0" borderId="10" xfId="0" applyFont="1" applyFill="1" applyBorder="1" applyAlignment="1">
      <alignment horizontal="center" vertical="top" wrapText="1"/>
    </xf>
    <xf numFmtId="0" fontId="10" fillId="0" borderId="10" xfId="0" applyFont="1" applyBorder="1" applyAlignment="1">
      <alignment horizontal="center" vertical="top" wrapText="1"/>
    </xf>
    <xf numFmtId="0" fontId="10" fillId="2" borderId="0" xfId="0" applyFont="1" applyFill="1" applyBorder="1" applyAlignment="1">
      <alignment horizontal="center" vertical="top" wrapText="1"/>
    </xf>
    <xf numFmtId="49" fontId="13" fillId="4" borderId="18" xfId="0" applyNumberFormat="1" applyFont="1" applyFill="1" applyBorder="1" applyAlignment="1">
      <alignment horizontal="center" vertical="top" wrapText="1"/>
    </xf>
    <xf numFmtId="49" fontId="10" fillId="4" borderId="10" xfId="0" applyNumberFormat="1" applyFont="1" applyFill="1" applyBorder="1" applyAlignment="1">
      <alignment horizontal="center" vertical="top" wrapText="1"/>
    </xf>
    <xf numFmtId="0" fontId="10" fillId="4" borderId="10"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0" fillId="2" borderId="17" xfId="0" applyFont="1" applyFill="1" applyBorder="1" applyAlignment="1">
      <alignment horizontal="center" vertical="top" wrapText="1"/>
    </xf>
    <xf numFmtId="165" fontId="10" fillId="4" borderId="10" xfId="0" applyNumberFormat="1" applyFont="1" applyFill="1" applyBorder="1" applyAlignment="1">
      <alignment horizontal="center" vertical="top" wrapText="1"/>
    </xf>
    <xf numFmtId="164" fontId="10" fillId="2" borderId="5" xfId="0" applyNumberFormat="1" applyFont="1" applyFill="1" applyBorder="1" applyAlignment="1">
      <alignment horizontal="center" vertical="top" wrapText="1"/>
    </xf>
    <xf numFmtId="165" fontId="10" fillId="4" borderId="18" xfId="0" applyNumberFormat="1" applyFont="1" applyFill="1" applyBorder="1" applyAlignment="1">
      <alignment horizontal="center" vertical="top" wrapText="1"/>
    </xf>
    <xf numFmtId="14" fontId="10" fillId="2" borderId="5" xfId="0" applyNumberFormat="1" applyFont="1" applyFill="1" applyBorder="1" applyAlignment="1">
      <alignment horizontal="center" vertical="top" wrapText="1"/>
    </xf>
    <xf numFmtId="0" fontId="12" fillId="4" borderId="16" xfId="0" applyFont="1" applyFill="1" applyBorder="1" applyAlignment="1">
      <alignment horizontal="center" vertical="top" wrapText="1"/>
    </xf>
    <xf numFmtId="0" fontId="10" fillId="4" borderId="10" xfId="0" applyNumberFormat="1" applyFont="1" applyFill="1" applyBorder="1" applyAlignment="1">
      <alignment horizontal="center" vertical="top" wrapText="1"/>
    </xf>
    <xf numFmtId="0" fontId="10" fillId="2" borderId="24" xfId="0" applyFont="1" applyFill="1" applyBorder="1" applyAlignment="1">
      <alignment horizontal="center" vertical="top" wrapText="1"/>
    </xf>
    <xf numFmtId="49" fontId="10" fillId="2" borderId="26" xfId="0" applyNumberFormat="1" applyFont="1" applyFill="1" applyBorder="1" applyAlignment="1">
      <alignment horizontal="center" vertical="top" wrapText="1"/>
    </xf>
    <xf numFmtId="49" fontId="10" fillId="0" borderId="26" xfId="0" applyNumberFormat="1" applyFont="1" applyBorder="1" applyAlignment="1">
      <alignment horizontal="center" vertical="top" wrapText="1"/>
    </xf>
    <xf numFmtId="49" fontId="10" fillId="0" borderId="27" xfId="0" applyNumberFormat="1" applyFont="1" applyBorder="1" applyAlignment="1">
      <alignment horizontal="center" vertical="top" wrapText="1"/>
    </xf>
    <xf numFmtId="49" fontId="10" fillId="4" borderId="26" xfId="0" applyNumberFormat="1" applyFont="1" applyFill="1" applyBorder="1" applyAlignment="1">
      <alignment horizontal="center" vertical="top" wrapText="1"/>
    </xf>
    <xf numFmtId="0" fontId="16" fillId="4" borderId="16" xfId="0" applyFont="1" applyFill="1" applyBorder="1" applyAlignment="1">
      <alignment horizontal="center" vertical="center" wrapText="1"/>
    </xf>
    <xf numFmtId="49" fontId="16" fillId="4" borderId="16" xfId="0" applyNumberFormat="1" applyFont="1" applyFill="1" applyBorder="1" applyAlignment="1">
      <alignment horizontal="center" vertical="center" wrapText="1"/>
    </xf>
    <xf numFmtId="0" fontId="16" fillId="4" borderId="16" xfId="0" applyFont="1" applyFill="1" applyBorder="1" applyAlignment="1">
      <alignment horizontal="center" vertical="top" wrapText="1"/>
    </xf>
    <xf numFmtId="0" fontId="12" fillId="4" borderId="16" xfId="0" applyFont="1" applyFill="1" applyBorder="1" applyAlignment="1">
      <alignment horizontal="center" vertical="center" wrapText="1"/>
    </xf>
    <xf numFmtId="0" fontId="15" fillId="0" borderId="0" xfId="0" applyFont="1" applyAlignment="1"/>
    <xf numFmtId="0" fontId="18" fillId="4" borderId="16" xfId="0" applyFont="1" applyFill="1" applyBorder="1" applyAlignment="1">
      <alignment horizontal="center" vertical="center" wrapText="1"/>
    </xf>
    <xf numFmtId="0" fontId="18" fillId="4" borderId="16" xfId="0" applyFont="1" applyFill="1" applyBorder="1" applyAlignment="1">
      <alignment horizontal="center" vertical="top" wrapText="1"/>
    </xf>
    <xf numFmtId="0" fontId="13" fillId="4" borderId="16" xfId="0" applyFont="1" applyFill="1" applyBorder="1" applyAlignment="1">
      <alignment horizontal="center" vertical="top" wrapText="1"/>
    </xf>
    <xf numFmtId="0" fontId="3" fillId="4" borderId="1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9" fillId="4" borderId="16" xfId="0" applyFont="1" applyFill="1" applyBorder="1" applyAlignment="1">
      <alignment horizontal="center"/>
    </xf>
    <xf numFmtId="0" fontId="19" fillId="4" borderId="16" xfId="0" applyFont="1" applyFill="1" applyBorder="1" applyAlignment="1">
      <alignment horizontal="center" vertical="top"/>
    </xf>
    <xf numFmtId="49" fontId="19" fillId="4" borderId="16" xfId="0" applyNumberFormat="1" applyFont="1" applyFill="1" applyBorder="1" applyAlignment="1">
      <alignment horizontal="center"/>
    </xf>
    <xf numFmtId="49" fontId="15" fillId="2" borderId="1" xfId="0" applyNumberFormat="1" applyFont="1" applyFill="1" applyBorder="1" applyAlignment="1">
      <alignment horizontal="left" vertical="top" wrapText="1"/>
    </xf>
    <xf numFmtId="49" fontId="15" fillId="2" borderId="26" xfId="0" applyNumberFormat="1" applyFont="1" applyFill="1" applyBorder="1" applyAlignment="1">
      <alignment horizontal="center" vertical="top" wrapText="1"/>
    </xf>
    <xf numFmtId="169" fontId="15" fillId="2" borderId="1" xfId="0" applyNumberFormat="1" applyFont="1" applyFill="1" applyBorder="1" applyAlignment="1">
      <alignment horizontal="center" vertical="top" wrapText="1"/>
    </xf>
    <xf numFmtId="49" fontId="15" fillId="2" borderId="13" xfId="0" applyNumberFormat="1" applyFont="1" applyFill="1" applyBorder="1" applyAlignment="1">
      <alignment horizontal="center" vertical="top" wrapText="1"/>
    </xf>
    <xf numFmtId="0" fontId="15" fillId="2" borderId="1" xfId="0" applyFont="1" applyFill="1" applyBorder="1" applyAlignment="1">
      <alignment horizontal="center"/>
    </xf>
    <xf numFmtId="0" fontId="15" fillId="2" borderId="1" xfId="0" applyFont="1" applyFill="1" applyBorder="1" applyAlignment="1">
      <alignment horizontal="center" vertical="top" wrapText="1"/>
    </xf>
    <xf numFmtId="0" fontId="15" fillId="2" borderId="1" xfId="0" applyNumberFormat="1" applyFont="1" applyFill="1" applyBorder="1" applyAlignment="1">
      <alignment horizontal="center" vertical="top" wrapText="1"/>
    </xf>
    <xf numFmtId="0" fontId="15" fillId="2" borderId="1" xfId="0" applyFont="1" applyFill="1" applyBorder="1" applyAlignment="1">
      <alignment horizontal="justify" vertical="top"/>
    </xf>
    <xf numFmtId="0" fontId="15" fillId="2" borderId="1" xfId="0" applyFont="1" applyFill="1" applyBorder="1" applyAlignment="1">
      <alignment horizontal="center" vertical="top"/>
    </xf>
    <xf numFmtId="0" fontId="15" fillId="2" borderId="1" xfId="0" applyNumberFormat="1" applyFont="1" applyFill="1" applyBorder="1" applyAlignment="1">
      <alignment horizontal="center" vertical="top"/>
    </xf>
    <xf numFmtId="165" fontId="15" fillId="2" borderId="1" xfId="0" applyNumberFormat="1" applyFont="1" applyFill="1" applyBorder="1" applyAlignment="1">
      <alignment horizontal="center" vertical="top" wrapText="1"/>
    </xf>
    <xf numFmtId="2" fontId="15" fillId="2" borderId="1" xfId="0" applyNumberFormat="1" applyFont="1" applyFill="1" applyBorder="1" applyAlignment="1">
      <alignment horizontal="center" vertical="top" wrapText="1"/>
    </xf>
    <xf numFmtId="168" fontId="15" fillId="2" borderId="1" xfId="0" applyNumberFormat="1" applyFont="1" applyFill="1" applyBorder="1" applyAlignment="1">
      <alignment horizontal="center" vertical="top" wrapText="1"/>
    </xf>
    <xf numFmtId="1" fontId="15" fillId="2" borderId="1" xfId="0" applyNumberFormat="1" applyFont="1" applyFill="1" applyBorder="1" applyAlignment="1">
      <alignment horizontal="center" vertical="top" wrapText="1"/>
    </xf>
    <xf numFmtId="49" fontId="15" fillId="2" borderId="15" xfId="0" applyNumberFormat="1" applyFont="1" applyFill="1" applyBorder="1" applyAlignment="1">
      <alignment horizontal="center" vertical="top" wrapText="1"/>
    </xf>
    <xf numFmtId="1" fontId="15" fillId="2" borderId="1" xfId="0" applyNumberFormat="1" applyFont="1" applyFill="1" applyBorder="1" applyAlignment="1">
      <alignment horizontal="center"/>
    </xf>
    <xf numFmtId="1" fontId="15" fillId="2" borderId="1" xfId="0" applyNumberFormat="1" applyFont="1" applyFill="1" applyBorder="1" applyAlignment="1">
      <alignment horizontal="center" vertical="top"/>
    </xf>
    <xf numFmtId="0" fontId="15" fillId="2" borderId="1" xfId="0" applyFont="1" applyFill="1" applyBorder="1" applyAlignment="1">
      <alignment horizontal="left"/>
    </xf>
    <xf numFmtId="49" fontId="15" fillId="2" borderId="1" xfId="0" applyNumberFormat="1" applyFont="1" applyFill="1" applyBorder="1" applyAlignment="1">
      <alignment horizontal="center" vertical="top"/>
    </xf>
    <xf numFmtId="0" fontId="15" fillId="4" borderId="1" xfId="0" applyFont="1" applyFill="1" applyBorder="1" applyAlignment="1">
      <alignment horizontal="center" vertical="top"/>
    </xf>
    <xf numFmtId="0" fontId="15" fillId="4" borderId="1" xfId="0" applyNumberFormat="1" applyFont="1" applyFill="1" applyBorder="1" applyAlignment="1">
      <alignment horizontal="center" vertical="top"/>
    </xf>
    <xf numFmtId="0" fontId="15" fillId="4" borderId="3" xfId="0" applyNumberFormat="1" applyFont="1" applyFill="1" applyBorder="1" applyAlignment="1">
      <alignment horizontal="center" vertical="top"/>
    </xf>
    <xf numFmtId="0" fontId="15" fillId="4" borderId="1" xfId="0" applyNumberFormat="1" applyFont="1" applyFill="1" applyBorder="1" applyAlignment="1">
      <alignment horizontal="center" vertical="top" wrapText="1"/>
    </xf>
    <xf numFmtId="49"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top"/>
    </xf>
    <xf numFmtId="49" fontId="15" fillId="2" borderId="0" xfId="0" applyNumberFormat="1" applyFont="1" applyFill="1" applyBorder="1" applyAlignment="1">
      <alignment horizontal="center" vertical="top" wrapText="1"/>
    </xf>
    <xf numFmtId="0" fontId="15" fillId="0" borderId="1" xfId="0" applyNumberFormat="1" applyFont="1" applyBorder="1" applyAlignment="1">
      <alignment horizontal="center" vertical="top"/>
    </xf>
    <xf numFmtId="0" fontId="15" fillId="2" borderId="1" xfId="0" applyFont="1" applyFill="1" applyBorder="1" applyAlignment="1">
      <alignment vertical="center"/>
    </xf>
    <xf numFmtId="49" fontId="15" fillId="0" borderId="1" xfId="0" applyNumberFormat="1" applyFont="1" applyBorder="1" applyAlignment="1">
      <alignment horizontal="center" vertical="top"/>
    </xf>
    <xf numFmtId="49" fontId="15" fillId="0" borderId="26" xfId="0" applyNumberFormat="1" applyFont="1" applyBorder="1" applyAlignment="1">
      <alignment horizontal="center" vertical="top"/>
    </xf>
    <xf numFmtId="49" fontId="15" fillId="2" borderId="18" xfId="0" applyNumberFormat="1" applyFont="1" applyFill="1" applyBorder="1" applyAlignment="1">
      <alignment horizontal="left" vertical="top" wrapText="1"/>
    </xf>
    <xf numFmtId="0" fontId="15" fillId="2" borderId="18" xfId="0" applyFont="1" applyFill="1" applyBorder="1" applyAlignment="1">
      <alignment horizontal="left"/>
    </xf>
    <xf numFmtId="49" fontId="15" fillId="2" borderId="18" xfId="0" applyNumberFormat="1" applyFont="1" applyFill="1" applyBorder="1" applyAlignment="1">
      <alignment horizontal="center" vertical="top" wrapText="1"/>
    </xf>
    <xf numFmtId="165" fontId="15" fillId="2" borderId="18" xfId="0" applyNumberFormat="1" applyFont="1" applyFill="1" applyBorder="1" applyAlignment="1">
      <alignment horizontal="center" vertical="top"/>
    </xf>
    <xf numFmtId="49" fontId="15" fillId="2" borderId="18" xfId="0" applyNumberFormat="1" applyFont="1" applyFill="1" applyBorder="1" applyAlignment="1">
      <alignment horizontal="center" vertical="top"/>
    </xf>
    <xf numFmtId="0" fontId="15" fillId="2" borderId="18" xfId="0" applyFont="1" applyFill="1" applyBorder="1" applyAlignment="1">
      <alignment horizontal="center" vertical="top"/>
    </xf>
    <xf numFmtId="0" fontId="15" fillId="2" borderId="18" xfId="0" applyNumberFormat="1" applyFont="1" applyFill="1" applyBorder="1" applyAlignment="1">
      <alignment horizontal="center" vertical="top"/>
    </xf>
    <xf numFmtId="164" fontId="15" fillId="2" borderId="18" xfId="0" applyNumberFormat="1" applyFont="1" applyFill="1" applyBorder="1" applyAlignment="1">
      <alignment horizontal="center" vertical="top"/>
    </xf>
    <xf numFmtId="0" fontId="15" fillId="2" borderId="16" xfId="0" applyFont="1" applyFill="1" applyBorder="1" applyAlignment="1">
      <alignment horizontal="left"/>
    </xf>
    <xf numFmtId="49" fontId="15" fillId="2" borderId="16" xfId="0" applyNumberFormat="1" applyFont="1" applyFill="1" applyBorder="1" applyAlignment="1">
      <alignment horizontal="left" vertical="top"/>
    </xf>
    <xf numFmtId="49" fontId="15" fillId="2" borderId="16" xfId="0" applyNumberFormat="1" applyFont="1" applyFill="1" applyBorder="1" applyAlignment="1">
      <alignment horizontal="center" vertical="top" wrapText="1"/>
    </xf>
    <xf numFmtId="49" fontId="15" fillId="2" borderId="16" xfId="0" applyNumberFormat="1" applyFont="1" applyFill="1" applyBorder="1" applyAlignment="1">
      <alignment horizontal="center" vertical="top"/>
    </xf>
    <xf numFmtId="0" fontId="15" fillId="2" borderId="16" xfId="0" applyNumberFormat="1" applyFont="1" applyFill="1" applyBorder="1" applyAlignment="1">
      <alignment horizontal="center" vertical="top"/>
    </xf>
    <xf numFmtId="0" fontId="15" fillId="2" borderId="16" xfId="0" applyFont="1" applyFill="1" applyBorder="1" applyAlignment="1">
      <alignment horizontal="center" vertical="top"/>
    </xf>
    <xf numFmtId="0" fontId="15" fillId="2" borderId="16" xfId="0" applyNumberFormat="1" applyFont="1" applyFill="1" applyBorder="1" applyAlignment="1">
      <alignment horizontal="center" vertical="top" wrapText="1"/>
    </xf>
    <xf numFmtId="0" fontId="19" fillId="4" borderId="16" xfId="0" applyFont="1" applyFill="1" applyBorder="1" applyAlignment="1">
      <alignment horizontal="left" vertical="top" wrapText="1"/>
    </xf>
    <xf numFmtId="0" fontId="15" fillId="4" borderId="16" xfId="0" applyFont="1" applyFill="1" applyBorder="1" applyAlignment="1">
      <alignment vertical="top" wrapText="1"/>
    </xf>
    <xf numFmtId="0" fontId="15" fillId="4" borderId="16" xfId="0" applyFont="1" applyFill="1" applyBorder="1" applyAlignment="1">
      <alignment horizontal="center" vertical="top" wrapText="1"/>
    </xf>
    <xf numFmtId="0" fontId="10" fillId="4" borderId="16" xfId="0" applyFont="1" applyFill="1" applyBorder="1" applyAlignment="1">
      <alignment horizontal="center" vertical="top"/>
    </xf>
    <xf numFmtId="0" fontId="10" fillId="4" borderId="16" xfId="0" applyFont="1" applyFill="1" applyBorder="1" applyAlignment="1">
      <alignment vertical="top" wrapText="1"/>
    </xf>
    <xf numFmtId="0" fontId="10" fillId="4" borderId="16" xfId="0" applyFont="1" applyFill="1" applyBorder="1" applyAlignment="1">
      <alignment horizontal="left" vertical="top" wrapText="1"/>
    </xf>
    <xf numFmtId="0" fontId="15" fillId="4" borderId="16" xfId="0" applyFont="1" applyFill="1" applyBorder="1" applyAlignment="1">
      <alignment vertical="center"/>
    </xf>
    <xf numFmtId="0" fontId="15" fillId="4" borderId="16" xfId="0" applyFont="1" applyFill="1" applyBorder="1" applyAlignment="1">
      <alignment vertical="top"/>
    </xf>
    <xf numFmtId="165" fontId="19" fillId="4" borderId="16" xfId="0" applyNumberFormat="1" applyFont="1" applyFill="1" applyBorder="1" applyAlignment="1">
      <alignment horizontal="center" vertical="top"/>
    </xf>
    <xf numFmtId="165" fontId="19" fillId="4" borderId="16" xfId="0" applyNumberFormat="1" applyFont="1" applyFill="1" applyBorder="1" applyAlignment="1">
      <alignment vertical="top"/>
    </xf>
    <xf numFmtId="0" fontId="19" fillId="4" borderId="16" xfId="0" applyFont="1" applyFill="1" applyBorder="1" applyAlignment="1">
      <alignment horizontal="center" vertical="top" wrapText="1"/>
    </xf>
    <xf numFmtId="0" fontId="15" fillId="4" borderId="16" xfId="0" applyFont="1" applyFill="1" applyBorder="1" applyAlignment="1">
      <alignment horizontal="center" vertical="top"/>
    </xf>
    <xf numFmtId="0" fontId="20" fillId="4" borderId="16" xfId="0" applyFont="1" applyFill="1" applyBorder="1" applyAlignment="1">
      <alignment vertical="top" wrapText="1"/>
    </xf>
    <xf numFmtId="0" fontId="19" fillId="4" borderId="24" xfId="0" applyFont="1" applyFill="1" applyBorder="1" applyAlignment="1">
      <alignment vertical="top" wrapText="1"/>
    </xf>
    <xf numFmtId="0" fontId="19" fillId="4" borderId="24" xfId="0" applyFont="1" applyFill="1" applyBorder="1" applyAlignment="1">
      <alignment horizontal="right" wrapText="1"/>
    </xf>
    <xf numFmtId="0" fontId="12" fillId="4" borderId="24" xfId="0" applyFont="1" applyFill="1" applyBorder="1" applyAlignment="1">
      <alignment horizontal="center" vertical="center" wrapText="1"/>
    </xf>
    <xf numFmtId="0" fontId="15" fillId="4" borderId="24" xfId="0" applyFont="1" applyFill="1" applyBorder="1" applyAlignment="1">
      <alignment horizontal="center" vertical="top" wrapText="1"/>
    </xf>
    <xf numFmtId="0" fontId="10" fillId="4" borderId="24" xfId="0" applyFont="1" applyFill="1" applyBorder="1" applyAlignment="1">
      <alignment horizontal="center" vertical="top"/>
    </xf>
    <xf numFmtId="0" fontId="10" fillId="4" borderId="27" xfId="0" applyFont="1" applyFill="1" applyBorder="1" applyAlignment="1">
      <alignment horizontal="center" vertical="top"/>
    </xf>
    <xf numFmtId="0" fontId="15" fillId="4" borderId="24" xfId="0" applyFont="1" applyFill="1" applyBorder="1" applyAlignment="1">
      <alignment vertical="top" wrapText="1"/>
    </xf>
    <xf numFmtId="0" fontId="10" fillId="4" borderId="24" xfId="0" applyFont="1" applyFill="1" applyBorder="1" applyAlignment="1">
      <alignment vertical="top" wrapText="1"/>
    </xf>
    <xf numFmtId="49" fontId="15" fillId="4" borderId="24" xfId="0" applyNumberFormat="1" applyFont="1" applyFill="1" applyBorder="1" applyAlignment="1">
      <alignment horizontal="center" vertical="top" wrapText="1"/>
    </xf>
    <xf numFmtId="0" fontId="15" fillId="4" borderId="24" xfId="0" applyFont="1" applyFill="1" applyBorder="1" applyAlignment="1">
      <alignment wrapText="1"/>
    </xf>
    <xf numFmtId="165" fontId="19" fillId="4" borderId="24" xfId="0" applyNumberFormat="1" applyFont="1" applyFill="1" applyBorder="1" applyAlignment="1">
      <alignment horizontal="center" vertical="top" wrapText="1"/>
    </xf>
    <xf numFmtId="165" fontId="19" fillId="4" borderId="24" xfId="0" applyNumberFormat="1" applyFont="1" applyFill="1" applyBorder="1" applyAlignment="1">
      <alignment horizontal="center" vertical="top"/>
    </xf>
    <xf numFmtId="165" fontId="20" fillId="4" borderId="24" xfId="0" applyNumberFormat="1" applyFont="1" applyFill="1" applyBorder="1" applyAlignment="1">
      <alignment horizontal="center" vertical="top" wrapText="1"/>
    </xf>
    <xf numFmtId="0" fontId="10" fillId="4" borderId="24" xfId="0" applyFont="1" applyFill="1" applyBorder="1" applyAlignment="1">
      <alignment horizontal="center" vertical="top" wrapText="1"/>
    </xf>
    <xf numFmtId="0" fontId="19" fillId="4" borderId="24" xfId="0" applyFont="1" applyFill="1" applyBorder="1" applyAlignment="1">
      <alignment horizontal="center" vertical="top" wrapText="1"/>
    </xf>
    <xf numFmtId="0" fontId="19" fillId="4" borderId="1" xfId="0" applyFont="1" applyFill="1" applyBorder="1" applyAlignment="1">
      <alignment horizontal="left" vertical="top" wrapText="1"/>
    </xf>
    <xf numFmtId="0" fontId="15" fillId="4" borderId="1" xfId="0" applyFont="1" applyFill="1" applyBorder="1"/>
    <xf numFmtId="0" fontId="12" fillId="4" borderId="1" xfId="0" applyFont="1" applyFill="1" applyBorder="1" applyAlignment="1">
      <alignment horizontal="center" vertical="center" wrapText="1"/>
    </xf>
    <xf numFmtId="0" fontId="19" fillId="4" borderId="1" xfId="0" applyFont="1" applyFill="1" applyBorder="1" applyAlignment="1">
      <alignment vertical="top" wrapText="1"/>
    </xf>
    <xf numFmtId="0" fontId="15" fillId="4" borderId="1" xfId="0" applyFont="1" applyFill="1" applyBorder="1" applyAlignment="1">
      <alignment horizontal="center" vertical="top" wrapText="1"/>
    </xf>
    <xf numFmtId="0" fontId="15" fillId="4" borderId="26" xfId="0" applyFont="1" applyFill="1" applyBorder="1" applyAlignment="1">
      <alignment horizontal="center" vertical="top" wrapText="1"/>
    </xf>
    <xf numFmtId="165" fontId="19" fillId="4" borderId="1" xfId="0" applyNumberFormat="1" applyFont="1" applyFill="1" applyBorder="1" applyAlignment="1">
      <alignment horizontal="center" vertical="top" wrapText="1"/>
    </xf>
    <xf numFmtId="0" fontId="15" fillId="4" borderId="1" xfId="0" applyFont="1" applyFill="1" applyBorder="1" applyAlignment="1">
      <alignment horizontal="left" vertical="top" wrapText="1"/>
    </xf>
    <xf numFmtId="0" fontId="15" fillId="4" borderId="1" xfId="0" applyFont="1" applyFill="1" applyBorder="1" applyAlignment="1">
      <alignment vertical="top" wrapText="1"/>
    </xf>
    <xf numFmtId="0" fontId="15" fillId="4" borderId="13" xfId="0" applyFont="1" applyFill="1" applyBorder="1" applyAlignment="1">
      <alignment vertical="top" wrapText="1"/>
    </xf>
    <xf numFmtId="0" fontId="10" fillId="4" borderId="1" xfId="0" applyFont="1" applyFill="1" applyBorder="1" applyAlignment="1">
      <alignment vertical="top" wrapText="1"/>
    </xf>
    <xf numFmtId="0" fontId="16" fillId="4" borderId="1" xfId="0" applyFont="1" applyFill="1" applyBorder="1" applyAlignment="1">
      <alignment horizontal="center" vertical="top" wrapText="1"/>
    </xf>
    <xf numFmtId="0" fontId="10" fillId="4" borderId="1" xfId="0" applyFont="1" applyFill="1" applyBorder="1"/>
    <xf numFmtId="0" fontId="19" fillId="4" borderId="1" xfId="0" applyFont="1" applyFill="1" applyBorder="1" applyAlignment="1">
      <alignment horizontal="center" vertical="top" wrapText="1"/>
    </xf>
    <xf numFmtId="0" fontId="19" fillId="4" borderId="25" xfId="0" applyFont="1" applyFill="1" applyBorder="1" applyAlignment="1">
      <alignment horizontal="center" vertical="top" wrapText="1"/>
    </xf>
    <xf numFmtId="0" fontId="15" fillId="4" borderId="16" xfId="0" applyFont="1" applyFill="1" applyBorder="1" applyAlignment="1">
      <alignment horizontal="left" vertical="top" wrapText="1"/>
    </xf>
    <xf numFmtId="165" fontId="10" fillId="4" borderId="16" xfId="0" applyNumberFormat="1" applyFont="1" applyFill="1" applyBorder="1" applyAlignment="1">
      <alignment horizontal="center" vertical="top"/>
    </xf>
    <xf numFmtId="165" fontId="15" fillId="4" borderId="16" xfId="0" applyNumberFormat="1" applyFont="1" applyFill="1" applyBorder="1" applyAlignment="1">
      <alignment vertical="top"/>
    </xf>
    <xf numFmtId="0" fontId="19" fillId="4" borderId="16" xfId="0" applyFont="1" applyFill="1" applyBorder="1" applyAlignment="1">
      <alignment vertical="top"/>
    </xf>
    <xf numFmtId="165" fontId="19" fillId="4" borderId="16" xfId="0" applyNumberFormat="1" applyFont="1" applyFill="1" applyBorder="1" applyAlignment="1">
      <alignment vertical="top" wrapText="1"/>
    </xf>
    <xf numFmtId="0" fontId="15" fillId="2" borderId="16" xfId="0" applyFont="1" applyFill="1" applyBorder="1" applyAlignment="1">
      <alignment vertical="top" wrapText="1"/>
    </xf>
    <xf numFmtId="49" fontId="15" fillId="2" borderId="24" xfId="0" applyNumberFormat="1" applyFont="1" applyFill="1" applyBorder="1" applyAlignment="1">
      <alignment horizontal="center" vertical="top" wrapText="1"/>
    </xf>
    <xf numFmtId="49" fontId="15" fillId="2" borderId="27" xfId="0" applyNumberFormat="1" applyFont="1" applyFill="1" applyBorder="1" applyAlignment="1">
      <alignment horizontal="center" vertical="top" wrapText="1"/>
    </xf>
    <xf numFmtId="0" fontId="15" fillId="2" borderId="24" xfId="0" applyNumberFormat="1" applyFont="1" applyFill="1" applyBorder="1" applyAlignment="1">
      <alignment horizontal="center" vertical="top" wrapText="1"/>
    </xf>
    <xf numFmtId="49" fontId="6" fillId="2" borderId="24" xfId="0" applyNumberFormat="1" applyFont="1" applyFill="1" applyBorder="1" applyAlignment="1">
      <alignment horizontal="center" vertical="top" wrapText="1"/>
    </xf>
    <xf numFmtId="0" fontId="15" fillId="0" borderId="24" xfId="0" applyFont="1" applyBorder="1" applyAlignment="1">
      <alignment horizontal="center" vertical="top"/>
    </xf>
    <xf numFmtId="0" fontId="15" fillId="0" borderId="16" xfId="0" applyFont="1" applyBorder="1" applyAlignment="1">
      <alignment horizontal="center" vertical="top"/>
    </xf>
    <xf numFmtId="0" fontId="15" fillId="0" borderId="24" xfId="0" applyNumberFormat="1" applyFont="1" applyBorder="1" applyAlignment="1">
      <alignment horizontal="center" vertical="top"/>
    </xf>
    <xf numFmtId="0" fontId="19" fillId="4" borderId="16" xfId="0" applyFont="1" applyFill="1" applyBorder="1" applyAlignment="1">
      <alignment vertical="top" wrapText="1"/>
    </xf>
    <xf numFmtId="49" fontId="15" fillId="4" borderId="16" xfId="0" applyNumberFormat="1" applyFont="1" applyFill="1" applyBorder="1" applyAlignment="1">
      <alignment horizontal="center" vertical="top" wrapText="1"/>
    </xf>
    <xf numFmtId="49" fontId="15" fillId="4" borderId="16" xfId="0" applyNumberFormat="1" applyFont="1" applyFill="1" applyBorder="1" applyAlignment="1">
      <alignment vertical="top" wrapText="1"/>
    </xf>
    <xf numFmtId="165" fontId="19" fillId="4" borderId="16" xfId="0" applyNumberFormat="1" applyFont="1" applyFill="1" applyBorder="1" applyAlignment="1">
      <alignment horizontal="center" vertical="top" wrapText="1"/>
    </xf>
    <xf numFmtId="49" fontId="19" fillId="4" borderId="16" xfId="0" applyNumberFormat="1" applyFont="1" applyFill="1" applyBorder="1" applyAlignment="1">
      <alignment horizontal="center" vertical="top" wrapText="1"/>
    </xf>
    <xf numFmtId="165" fontId="10" fillId="4" borderId="16" xfId="0" applyNumberFormat="1" applyFont="1" applyFill="1" applyBorder="1" applyAlignment="1">
      <alignment vertical="top" wrapText="1"/>
    </xf>
    <xf numFmtId="165" fontId="20" fillId="4" borderId="16" xfId="0" applyNumberFormat="1" applyFont="1" applyFill="1" applyBorder="1" applyAlignment="1">
      <alignment horizontal="center" vertical="top" wrapText="1"/>
    </xf>
    <xf numFmtId="0" fontId="15" fillId="4" borderId="16" xfId="0" applyFont="1" applyFill="1" applyBorder="1" applyAlignment="1">
      <alignment horizontal="right" vertical="top" wrapText="1"/>
    </xf>
    <xf numFmtId="0" fontId="20" fillId="4" borderId="1" xfId="0" applyFont="1" applyFill="1" applyBorder="1" applyAlignment="1">
      <alignment vertical="top" wrapText="1"/>
    </xf>
    <xf numFmtId="0" fontId="19" fillId="4" borderId="1" xfId="0" applyFont="1" applyFill="1" applyBorder="1" applyAlignment="1">
      <alignment horizontal="center" vertical="top"/>
    </xf>
    <xf numFmtId="0" fontId="19" fillId="4" borderId="26" xfId="0" applyFont="1" applyFill="1" applyBorder="1" applyAlignment="1">
      <alignment horizontal="center" vertical="top"/>
    </xf>
    <xf numFmtId="0" fontId="10" fillId="4" borderId="1" xfId="0" applyFont="1" applyFill="1" applyBorder="1" applyAlignment="1">
      <alignment horizontal="left" vertical="top" wrapText="1"/>
    </xf>
    <xf numFmtId="0" fontId="15" fillId="4" borderId="1" xfId="0" applyFont="1" applyFill="1" applyBorder="1" applyAlignment="1">
      <alignment vertical="top"/>
    </xf>
    <xf numFmtId="165" fontId="19" fillId="4" borderId="1" xfId="0" applyNumberFormat="1" applyFont="1" applyFill="1" applyBorder="1" applyAlignment="1">
      <alignment horizontal="center" vertical="top"/>
    </xf>
    <xf numFmtId="165" fontId="10" fillId="4" borderId="1" xfId="0" applyNumberFormat="1" applyFont="1" applyFill="1" applyBorder="1" applyAlignment="1">
      <alignment horizontal="center" vertical="top"/>
    </xf>
    <xf numFmtId="165" fontId="15" fillId="4" borderId="1" xfId="0" applyNumberFormat="1" applyFont="1" applyFill="1" applyBorder="1" applyAlignment="1">
      <alignment vertical="top"/>
    </xf>
    <xf numFmtId="0" fontId="15" fillId="4" borderId="1" xfId="0" applyFont="1" applyFill="1" applyBorder="1" applyAlignment="1">
      <alignment horizontal="right" vertical="top" wrapText="1"/>
    </xf>
    <xf numFmtId="0" fontId="10" fillId="4" borderId="1" xfId="0" applyFont="1" applyFill="1" applyBorder="1" applyAlignment="1">
      <alignment horizontal="center" vertical="top"/>
    </xf>
    <xf numFmtId="0" fontId="10" fillId="4" borderId="26" xfId="0" applyFont="1" applyFill="1" applyBorder="1" applyAlignment="1">
      <alignment horizontal="center" vertical="top"/>
    </xf>
    <xf numFmtId="49" fontId="15" fillId="4" borderId="1" xfId="0" applyNumberFormat="1" applyFont="1" applyFill="1" applyBorder="1" applyAlignment="1">
      <alignment vertical="top" wrapText="1"/>
    </xf>
    <xf numFmtId="165" fontId="19" fillId="4" borderId="1" xfId="0" applyNumberFormat="1" applyFont="1" applyFill="1" applyBorder="1" applyAlignment="1">
      <alignment vertical="top" wrapText="1"/>
    </xf>
    <xf numFmtId="49" fontId="15" fillId="0" borderId="1" xfId="0" applyNumberFormat="1" applyFont="1" applyBorder="1" applyAlignment="1">
      <alignment horizontal="center"/>
    </xf>
    <xf numFmtId="0" fontId="15" fillId="0" borderId="1" xfId="0" applyFont="1" applyBorder="1" applyAlignment="1">
      <alignment horizontal="center"/>
    </xf>
    <xf numFmtId="49" fontId="15" fillId="4" borderId="26" xfId="0" applyNumberFormat="1" applyFont="1" applyFill="1" applyBorder="1" applyAlignment="1">
      <alignment horizontal="center" vertical="top" wrapText="1"/>
    </xf>
    <xf numFmtId="49" fontId="15" fillId="4" borderId="1" xfId="0" applyNumberFormat="1" applyFont="1" applyFill="1" applyBorder="1" applyAlignment="1">
      <alignment horizontal="center" vertical="top"/>
    </xf>
    <xf numFmtId="0" fontId="15" fillId="4" borderId="2" xfId="0" applyNumberFormat="1" applyFont="1" applyFill="1" applyBorder="1" applyAlignment="1">
      <alignment horizontal="center" vertical="top"/>
    </xf>
    <xf numFmtId="165" fontId="15" fillId="4" borderId="1" xfId="0" applyNumberFormat="1" applyFont="1" applyFill="1" applyBorder="1" applyAlignment="1">
      <alignment horizontal="center" vertical="top" wrapText="1"/>
    </xf>
    <xf numFmtId="0" fontId="15" fillId="2" borderId="1" xfId="0" applyFont="1" applyFill="1" applyBorder="1" applyAlignment="1">
      <alignment vertical="top" wrapText="1"/>
    </xf>
    <xf numFmtId="0" fontId="15" fillId="2" borderId="1" xfId="0" applyFont="1" applyFill="1" applyBorder="1" applyAlignment="1"/>
    <xf numFmtId="165" fontId="15" fillId="2" borderId="1" xfId="0" applyNumberFormat="1" applyFont="1" applyFill="1" applyBorder="1" applyAlignment="1">
      <alignment horizontal="center" vertical="top"/>
    </xf>
    <xf numFmtId="14" fontId="15" fillId="2" borderId="1" xfId="0" applyNumberFormat="1" applyFont="1" applyFill="1" applyBorder="1" applyAlignment="1">
      <alignment horizontal="center" vertical="top"/>
    </xf>
    <xf numFmtId="0" fontId="15" fillId="2" borderId="3" xfId="0" applyFont="1" applyFill="1" applyBorder="1" applyAlignment="1">
      <alignment horizontal="center" vertical="top" wrapText="1"/>
    </xf>
    <xf numFmtId="0" fontId="15" fillId="2" borderId="9" xfId="0" applyFont="1" applyFill="1" applyBorder="1" applyAlignment="1">
      <alignment horizontal="center" vertical="top"/>
    </xf>
    <xf numFmtId="0" fontId="15" fillId="2" borderId="1" xfId="0" applyFont="1" applyFill="1" applyBorder="1" applyAlignment="1">
      <alignment vertical="top"/>
    </xf>
    <xf numFmtId="49" fontId="15" fillId="2" borderId="26" xfId="0" applyNumberFormat="1" applyFont="1" applyFill="1" applyBorder="1" applyAlignment="1">
      <alignment vertical="top" wrapText="1"/>
    </xf>
    <xf numFmtId="0" fontId="15" fillId="2" borderId="1" xfId="0" applyNumberFormat="1" applyFont="1" applyFill="1" applyBorder="1" applyAlignment="1">
      <alignment vertical="top" wrapText="1"/>
    </xf>
    <xf numFmtId="165" fontId="15" fillId="2" borderId="1" xfId="0" applyNumberFormat="1" applyFont="1" applyFill="1" applyBorder="1" applyAlignment="1">
      <alignment vertical="top" wrapText="1"/>
    </xf>
    <xf numFmtId="0" fontId="15" fillId="0" borderId="1" xfId="0" applyFont="1" applyBorder="1" applyAlignment="1"/>
    <xf numFmtId="164" fontId="15" fillId="2" borderId="1" xfId="0" applyNumberFormat="1" applyFont="1" applyFill="1" applyBorder="1" applyAlignment="1">
      <alignment horizontal="center" vertical="top" wrapText="1"/>
    </xf>
    <xf numFmtId="0" fontId="21" fillId="4" borderId="1" xfId="1" applyFont="1" applyFill="1" applyBorder="1" applyAlignment="1">
      <alignment horizontal="center" vertical="top"/>
    </xf>
    <xf numFmtId="49" fontId="15" fillId="2" borderId="19" xfId="0" applyNumberFormat="1" applyFont="1" applyFill="1" applyBorder="1" applyAlignment="1">
      <alignment horizontal="center" vertical="top" wrapText="1"/>
    </xf>
    <xf numFmtId="0" fontId="15" fillId="2" borderId="26" xfId="0" applyFont="1" applyFill="1" applyBorder="1" applyAlignment="1">
      <alignment horizontal="center" vertical="center"/>
    </xf>
    <xf numFmtId="0" fontId="15" fillId="2" borderId="26" xfId="0" applyFont="1" applyFill="1" applyBorder="1" applyAlignment="1"/>
    <xf numFmtId="49" fontId="15" fillId="2" borderId="26" xfId="0" applyNumberFormat="1" applyFont="1" applyFill="1" applyBorder="1" applyAlignment="1">
      <alignment horizontal="left" vertical="center" wrapText="1"/>
    </xf>
    <xf numFmtId="49" fontId="15" fillId="2" borderId="26" xfId="0" applyNumberFormat="1" applyFont="1" applyFill="1" applyBorder="1" applyAlignment="1">
      <alignment horizontal="center" vertical="center" wrapText="1"/>
    </xf>
    <xf numFmtId="0" fontId="15" fillId="2" borderId="26" xfId="0" applyFont="1" applyFill="1" applyBorder="1" applyAlignment="1">
      <alignment horizontal="center" vertical="top" wrapText="1"/>
    </xf>
    <xf numFmtId="0" fontId="15" fillId="2" borderId="26" xfId="0" applyNumberFormat="1" applyFont="1" applyFill="1" applyBorder="1" applyAlignment="1">
      <alignment horizontal="center" vertical="top" wrapText="1"/>
    </xf>
    <xf numFmtId="0" fontId="15" fillId="2" borderId="6" xfId="0" applyFont="1" applyFill="1" applyBorder="1" applyAlignment="1"/>
    <xf numFmtId="49" fontId="15" fillId="2" borderId="26" xfId="0" applyNumberFormat="1" applyFont="1" applyFill="1" applyBorder="1" applyAlignment="1">
      <alignment horizontal="left" vertical="top" wrapText="1"/>
    </xf>
    <xf numFmtId="0" fontId="15" fillId="2" borderId="2" xfId="0" applyFont="1" applyFill="1" applyBorder="1" applyAlignment="1"/>
    <xf numFmtId="0" fontId="15" fillId="0" borderId="0" xfId="0" applyNumberFormat="1" applyFont="1" applyAlignment="1"/>
    <xf numFmtId="0" fontId="22" fillId="2" borderId="26" xfId="0" applyFont="1" applyFill="1" applyBorder="1" applyAlignment="1">
      <alignment horizontal="center" vertical="top" wrapText="1"/>
    </xf>
    <xf numFmtId="0" fontId="15" fillId="2" borderId="26" xfId="0" applyFont="1" applyFill="1" applyBorder="1" applyAlignment="1">
      <alignment horizontal="center"/>
    </xf>
    <xf numFmtId="0" fontId="15" fillId="2" borderId="26" xfId="0" applyNumberFormat="1" applyFont="1" applyFill="1" applyBorder="1" applyAlignment="1">
      <alignment horizontal="center" vertical="top"/>
    </xf>
    <xf numFmtId="49" fontId="2" fillId="2" borderId="18" xfId="0" applyNumberFormat="1"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49" fontId="10" fillId="0" borderId="1" xfId="0" applyNumberFormat="1" applyFont="1" applyBorder="1" applyAlignment="1">
      <alignment horizontal="left" vertical="center" wrapText="1"/>
    </xf>
    <xf numFmtId="49" fontId="15" fillId="2" borderId="1" xfId="0" applyNumberFormat="1" applyFont="1" applyFill="1" applyBorder="1" applyAlignment="1">
      <alignment horizontal="left" vertical="center" wrapText="1"/>
    </xf>
    <xf numFmtId="49" fontId="15" fillId="2" borderId="18" xfId="0" applyNumberFormat="1" applyFont="1" applyFill="1" applyBorder="1" applyAlignment="1">
      <alignment horizontal="left" vertical="center" wrapText="1"/>
    </xf>
    <xf numFmtId="49" fontId="15" fillId="2" borderId="16" xfId="0" applyNumberFormat="1" applyFont="1" applyFill="1" applyBorder="1" applyAlignment="1">
      <alignment horizontal="left" vertical="center" wrapText="1"/>
    </xf>
    <xf numFmtId="49" fontId="10" fillId="2" borderId="16" xfId="0" applyNumberFormat="1" applyFont="1" applyFill="1" applyBorder="1" applyAlignment="1">
      <alignment horizontal="left" vertical="center" wrapText="1"/>
    </xf>
    <xf numFmtId="49" fontId="10" fillId="0" borderId="16" xfId="0" applyNumberFormat="1" applyFont="1" applyBorder="1" applyAlignment="1">
      <alignment horizontal="left" vertical="center" wrapText="1"/>
    </xf>
    <xf numFmtId="0" fontId="15" fillId="4" borderId="16" xfId="0" applyFont="1" applyFill="1" applyBorder="1" applyAlignment="1">
      <alignment horizontal="left" vertical="center" wrapText="1"/>
    </xf>
    <xf numFmtId="0" fontId="15" fillId="4" borderId="24" xfId="0" applyFont="1" applyFill="1" applyBorder="1" applyAlignment="1">
      <alignment horizontal="left" vertical="center" wrapText="1"/>
    </xf>
    <xf numFmtId="0" fontId="19" fillId="4" borderId="1" xfId="0" applyFont="1" applyFill="1" applyBorder="1" applyAlignment="1">
      <alignment horizontal="left" vertical="center" wrapText="1"/>
    </xf>
    <xf numFmtId="49" fontId="15" fillId="2" borderId="24" xfId="0" applyNumberFormat="1" applyFont="1" applyFill="1" applyBorder="1" applyAlignment="1">
      <alignment horizontal="left" vertical="center" wrapText="1"/>
    </xf>
    <xf numFmtId="0" fontId="10" fillId="4" borderId="16"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15" fillId="4" borderId="1" xfId="0" applyFont="1" applyFill="1" applyBorder="1" applyAlignment="1">
      <alignment horizontal="left" vertical="center" wrapText="1"/>
    </xf>
    <xf numFmtId="49" fontId="15" fillId="4" borderId="1" xfId="0" applyNumberFormat="1" applyFont="1" applyFill="1" applyBorder="1" applyAlignment="1">
      <alignment horizontal="left" vertical="center" wrapText="1"/>
    </xf>
    <xf numFmtId="49" fontId="10" fillId="2" borderId="18" xfId="0" applyNumberFormat="1" applyFont="1" applyFill="1" applyBorder="1" applyAlignment="1">
      <alignment horizontal="left" vertical="center" wrapText="1"/>
    </xf>
    <xf numFmtId="49" fontId="10" fillId="2" borderId="5" xfId="0" applyNumberFormat="1" applyFont="1" applyFill="1" applyBorder="1" applyAlignment="1">
      <alignment horizontal="left" vertical="center" wrapText="1"/>
    </xf>
    <xf numFmtId="49" fontId="10" fillId="4" borderId="1" xfId="0" applyNumberFormat="1" applyFont="1" applyFill="1" applyBorder="1" applyAlignment="1">
      <alignment horizontal="left" vertical="center" wrapText="1"/>
    </xf>
    <xf numFmtId="49" fontId="10" fillId="2" borderId="10" xfId="0" applyNumberFormat="1" applyFont="1" applyFill="1" applyBorder="1" applyAlignment="1">
      <alignment horizontal="left" vertical="center" wrapText="1"/>
    </xf>
    <xf numFmtId="49" fontId="10" fillId="2" borderId="26" xfId="0" applyNumberFormat="1" applyFont="1" applyFill="1" applyBorder="1" applyAlignment="1">
      <alignment horizontal="left" vertical="center" wrapText="1"/>
    </xf>
    <xf numFmtId="0" fontId="15" fillId="2" borderId="7" xfId="0" applyFont="1" applyFill="1" applyBorder="1" applyAlignment="1"/>
    <xf numFmtId="1" fontId="15" fillId="2" borderId="26" xfId="0" applyNumberFormat="1" applyFont="1" applyFill="1" applyBorder="1" applyAlignment="1">
      <alignment horizontal="center"/>
    </xf>
    <xf numFmtId="0" fontId="15" fillId="0" borderId="29" xfId="0" applyFont="1" applyBorder="1" applyAlignment="1"/>
    <xf numFmtId="1" fontId="15" fillId="2" borderId="26" xfId="0" applyNumberFormat="1" applyFont="1" applyFill="1" applyBorder="1" applyAlignment="1">
      <alignment horizontal="center" vertical="top" wrapText="1"/>
    </xf>
    <xf numFmtId="2" fontId="15" fillId="2" borderId="26" xfId="0" applyNumberFormat="1" applyFont="1" applyFill="1" applyBorder="1" applyAlignment="1">
      <alignment horizontal="center" vertical="top"/>
    </xf>
    <xf numFmtId="165" fontId="15" fillId="2" borderId="26" xfId="0" applyNumberFormat="1" applyFont="1" applyFill="1" applyBorder="1" applyAlignment="1">
      <alignment horizontal="center" vertical="top"/>
    </xf>
    <xf numFmtId="1" fontId="15" fillId="2" borderId="26" xfId="0" applyNumberFormat="1" applyFont="1" applyFill="1" applyBorder="1" applyAlignment="1">
      <alignment horizontal="center" vertical="top"/>
    </xf>
    <xf numFmtId="165" fontId="15" fillId="2" borderId="26" xfId="0" applyNumberFormat="1" applyFont="1" applyFill="1" applyBorder="1" applyAlignment="1">
      <alignment horizontal="center" vertical="top" wrapText="1"/>
    </xf>
    <xf numFmtId="0" fontId="15" fillId="0" borderId="30" xfId="0" applyFont="1" applyBorder="1" applyAlignment="1">
      <alignment horizontal="center" vertical="top" wrapText="1"/>
    </xf>
    <xf numFmtId="0" fontId="15" fillId="0" borderId="31" xfId="0" applyFont="1" applyBorder="1" applyAlignment="1">
      <alignment horizontal="center" vertical="top" wrapText="1"/>
    </xf>
    <xf numFmtId="49" fontId="15" fillId="2" borderId="28" xfId="0" applyNumberFormat="1" applyFont="1" applyFill="1" applyBorder="1" applyAlignment="1">
      <alignment horizontal="center" vertical="top" wrapText="1"/>
    </xf>
    <xf numFmtId="49" fontId="15" fillId="2" borderId="18" xfId="0" applyNumberFormat="1" applyFont="1" applyFill="1" applyBorder="1" applyAlignment="1">
      <alignment horizontal="center" vertical="center" wrapText="1"/>
    </xf>
    <xf numFmtId="49" fontId="2" fillId="2" borderId="34" xfId="0" applyNumberFormat="1" applyFont="1" applyFill="1" applyBorder="1" applyAlignment="1">
      <alignment horizontal="center" vertical="center" wrapText="1"/>
    </xf>
    <xf numFmtId="49" fontId="15" fillId="2" borderId="34" xfId="0" applyNumberFormat="1" applyFont="1" applyFill="1" applyBorder="1" applyAlignment="1">
      <alignment horizontal="left" vertical="center" wrapText="1"/>
    </xf>
    <xf numFmtId="49" fontId="15" fillId="2" borderId="34" xfId="0" applyNumberFormat="1" applyFont="1" applyFill="1" applyBorder="1" applyAlignment="1">
      <alignment horizontal="center" vertical="center" wrapText="1"/>
    </xf>
    <xf numFmtId="49" fontId="15" fillId="2" borderId="34" xfId="0" applyNumberFormat="1" applyFont="1" applyFill="1" applyBorder="1" applyAlignment="1">
      <alignment horizontal="center" vertical="top" wrapText="1"/>
    </xf>
    <xf numFmtId="0" fontId="15" fillId="0" borderId="32" xfId="0" applyFont="1" applyBorder="1" applyAlignment="1">
      <alignment horizontal="center" vertical="top" wrapText="1"/>
    </xf>
    <xf numFmtId="0" fontId="15" fillId="0" borderId="32" xfId="0" applyFont="1" applyBorder="1" applyAlignment="1">
      <alignment vertical="top" wrapText="1"/>
    </xf>
    <xf numFmtId="49" fontId="12" fillId="2" borderId="5" xfId="0" applyNumberFormat="1" applyFont="1" applyFill="1" applyBorder="1" applyAlignment="1">
      <alignment horizontal="center" vertical="center" wrapText="1"/>
    </xf>
    <xf numFmtId="0" fontId="2" fillId="0" borderId="32" xfId="0" applyFont="1" applyBorder="1" applyAlignment="1">
      <alignment horizontal="center" vertical="top" wrapText="1"/>
    </xf>
    <xf numFmtId="0" fontId="15" fillId="2" borderId="34" xfId="0" applyFont="1" applyFill="1" applyBorder="1" applyAlignment="1">
      <alignment horizontal="center" vertical="top" wrapText="1"/>
    </xf>
    <xf numFmtId="49" fontId="10" fillId="2" borderId="34" xfId="0" applyNumberFormat="1" applyFont="1" applyFill="1" applyBorder="1" applyAlignment="1">
      <alignment horizontal="center" vertical="top" wrapText="1"/>
    </xf>
    <xf numFmtId="0" fontId="15" fillId="2" borderId="34" xfId="0" applyNumberFormat="1" applyFont="1" applyFill="1" applyBorder="1" applyAlignment="1">
      <alignment horizontal="center" vertical="top" wrapText="1"/>
    </xf>
    <xf numFmtId="0" fontId="15" fillId="2" borderId="36" xfId="0" applyFont="1" applyFill="1" applyBorder="1" applyAlignment="1">
      <alignment horizontal="center" vertical="center"/>
    </xf>
    <xf numFmtId="49" fontId="15" fillId="2" borderId="36" xfId="0" applyNumberFormat="1" applyFont="1" applyFill="1" applyBorder="1" applyAlignment="1">
      <alignment horizontal="center" vertical="top" wrapText="1"/>
    </xf>
    <xf numFmtId="1" fontId="15" fillId="2" borderId="36" xfId="0" applyNumberFormat="1" applyFont="1" applyFill="1" applyBorder="1" applyAlignment="1"/>
    <xf numFmtId="49" fontId="2" fillId="2" borderId="36" xfId="0" applyNumberFormat="1" applyFont="1" applyFill="1" applyBorder="1" applyAlignment="1">
      <alignment horizontal="center" vertical="center" wrapText="1"/>
    </xf>
    <xf numFmtId="49" fontId="15" fillId="2" borderId="36" xfId="0" applyNumberFormat="1" applyFont="1" applyFill="1" applyBorder="1" applyAlignment="1">
      <alignment horizontal="left" vertical="center" wrapText="1"/>
    </xf>
    <xf numFmtId="1" fontId="15" fillId="2" borderId="36" xfId="0" applyNumberFormat="1" applyFont="1" applyFill="1" applyBorder="1" applyAlignment="1">
      <alignment horizontal="left" vertical="center" wrapText="1"/>
    </xf>
    <xf numFmtId="1" fontId="15" fillId="2" borderId="36" xfId="0" applyNumberFormat="1" applyFont="1" applyFill="1" applyBorder="1" applyAlignment="1">
      <alignment horizontal="center" vertical="top" wrapText="1"/>
    </xf>
    <xf numFmtId="49" fontId="10" fillId="2" borderId="36" xfId="0" applyNumberFormat="1" applyFont="1" applyFill="1" applyBorder="1" applyAlignment="1">
      <alignment horizontal="center" vertical="top" wrapText="1"/>
    </xf>
    <xf numFmtId="49" fontId="15" fillId="2" borderId="36" xfId="0" applyNumberFormat="1" applyFont="1" applyFill="1" applyBorder="1" applyAlignment="1">
      <alignment horizontal="center" vertical="top"/>
    </xf>
    <xf numFmtId="1" fontId="15" fillId="2" borderId="36" xfId="0" applyNumberFormat="1" applyFont="1" applyFill="1" applyBorder="1" applyAlignment="1">
      <alignment horizontal="center" vertical="top"/>
    </xf>
    <xf numFmtId="0" fontId="15" fillId="0" borderId="7" xfId="0" applyFont="1" applyBorder="1" applyAlignment="1"/>
    <xf numFmtId="0" fontId="15" fillId="2" borderId="37" xfId="0" applyFont="1" applyFill="1" applyBorder="1" applyAlignment="1"/>
    <xf numFmtId="0" fontId="15" fillId="2" borderId="38" xfId="0" applyFont="1" applyFill="1" applyBorder="1" applyAlignment="1"/>
    <xf numFmtId="0" fontId="15" fillId="0" borderId="7" xfId="0" applyNumberFormat="1" applyFont="1" applyBorder="1" applyAlignment="1"/>
    <xf numFmtId="0" fontId="15" fillId="2" borderId="7" xfId="0" applyNumberFormat="1" applyFont="1" applyFill="1" applyBorder="1" applyAlignment="1">
      <alignment horizontal="center" vertical="top" wrapText="1"/>
    </xf>
    <xf numFmtId="49" fontId="15" fillId="2" borderId="7" xfId="0" applyNumberFormat="1" applyFont="1" applyFill="1" applyBorder="1" applyAlignment="1">
      <alignment horizontal="left" vertical="top" wrapText="1"/>
    </xf>
    <xf numFmtId="0" fontId="19" fillId="4" borderId="39" xfId="0" applyFont="1" applyFill="1" applyBorder="1" applyAlignment="1">
      <alignment horizontal="center"/>
    </xf>
    <xf numFmtId="0" fontId="15" fillId="0" borderId="40" xfId="0" applyNumberFormat="1" applyFont="1" applyBorder="1" applyAlignment="1">
      <alignment horizontal="center" vertical="top" wrapText="1"/>
    </xf>
    <xf numFmtId="0" fontId="15" fillId="2" borderId="40" xfId="0" applyNumberFormat="1" applyFont="1" applyFill="1" applyBorder="1" applyAlignment="1">
      <alignment horizontal="center" vertical="top" wrapText="1"/>
    </xf>
    <xf numFmtId="1" fontId="15" fillId="2" borderId="40" xfId="0" applyNumberFormat="1" applyFont="1" applyFill="1" applyBorder="1" applyAlignment="1">
      <alignment horizontal="center" vertical="top" wrapText="1"/>
    </xf>
    <xf numFmtId="49" fontId="15" fillId="2" borderId="40" xfId="0" applyNumberFormat="1" applyFont="1" applyFill="1" applyBorder="1" applyAlignment="1">
      <alignment horizontal="center" vertical="top" wrapText="1"/>
    </xf>
    <xf numFmtId="0" fontId="15" fillId="2" borderId="41" xfId="0" applyNumberFormat="1" applyFont="1" applyFill="1" applyBorder="1" applyAlignment="1">
      <alignment horizontal="center" vertical="top"/>
    </xf>
    <xf numFmtId="0" fontId="15" fillId="2" borderId="39" xfId="0" applyNumberFormat="1" applyFont="1" applyFill="1" applyBorder="1" applyAlignment="1">
      <alignment horizontal="center" vertical="top"/>
    </xf>
    <xf numFmtId="0" fontId="15" fillId="0" borderId="39" xfId="0" applyNumberFormat="1" applyFont="1" applyBorder="1" applyAlignment="1">
      <alignment horizontal="center" vertical="top" wrapText="1"/>
    </xf>
    <xf numFmtId="0" fontId="15" fillId="0" borderId="39" xfId="0" applyFont="1" applyBorder="1" applyAlignment="1">
      <alignment horizontal="center" vertical="top" wrapText="1"/>
    </xf>
    <xf numFmtId="0" fontId="15" fillId="2" borderId="39" xfId="0" applyNumberFormat="1" applyFont="1" applyFill="1" applyBorder="1" applyAlignment="1">
      <alignment horizontal="center" vertical="top" wrapText="1"/>
    </xf>
    <xf numFmtId="0" fontId="15" fillId="4" borderId="39" xfId="0" applyFont="1" applyFill="1" applyBorder="1" applyAlignment="1">
      <alignment horizontal="center" vertical="top"/>
    </xf>
    <xf numFmtId="0" fontId="15" fillId="4" borderId="39" xfId="0" applyFont="1" applyFill="1" applyBorder="1" applyAlignment="1">
      <alignment horizontal="center" vertical="top" wrapText="1"/>
    </xf>
    <xf numFmtId="0" fontId="15" fillId="4" borderId="42" xfId="0" applyFont="1" applyFill="1" applyBorder="1" applyAlignment="1">
      <alignment horizontal="center" vertical="top" wrapText="1"/>
    </xf>
    <xf numFmtId="0" fontId="15" fillId="4" borderId="40" xfId="0" applyFont="1" applyFill="1" applyBorder="1" applyAlignment="1">
      <alignment horizontal="center" vertical="top" wrapText="1"/>
    </xf>
    <xf numFmtId="49" fontId="15" fillId="2" borderId="42" xfId="0" applyNumberFormat="1" applyFont="1" applyFill="1" applyBorder="1" applyAlignment="1">
      <alignment horizontal="center" vertical="top" wrapText="1"/>
    </xf>
    <xf numFmtId="0" fontId="15" fillId="4" borderId="43" xfId="0" applyFont="1" applyFill="1" applyBorder="1" applyAlignment="1">
      <alignment horizontal="center" vertical="top" wrapText="1"/>
    </xf>
    <xf numFmtId="49" fontId="15" fillId="0" borderId="44" xfId="0" applyNumberFormat="1" applyFont="1" applyBorder="1" applyAlignment="1">
      <alignment horizontal="center" vertical="top" wrapText="1"/>
    </xf>
    <xf numFmtId="0" fontId="15" fillId="4" borderId="44" xfId="0" applyFont="1" applyFill="1" applyBorder="1" applyAlignment="1">
      <alignment horizontal="center" vertical="top" wrapText="1"/>
    </xf>
    <xf numFmtId="0" fontId="19" fillId="4" borderId="44" xfId="0" applyFont="1" applyFill="1" applyBorder="1" applyAlignment="1">
      <alignment horizontal="center" vertical="top" wrapText="1"/>
    </xf>
    <xf numFmtId="0" fontId="15" fillId="2" borderId="44" xfId="0" applyFont="1" applyFill="1" applyBorder="1" applyAlignment="1">
      <alignment horizontal="center" vertical="top" wrapText="1"/>
    </xf>
    <xf numFmtId="0" fontId="15" fillId="2" borderId="44" xfId="0" applyNumberFormat="1" applyFont="1" applyFill="1" applyBorder="1" applyAlignment="1">
      <alignment horizontal="center" vertical="top" wrapText="1"/>
    </xf>
    <xf numFmtId="0" fontId="15" fillId="4" borderId="43" xfId="0" applyFont="1" applyFill="1" applyBorder="1" applyAlignment="1">
      <alignment horizontal="center" vertical="top"/>
    </xf>
    <xf numFmtId="0" fontId="15" fillId="2" borderId="43" xfId="0" applyNumberFormat="1" applyFont="1" applyFill="1" applyBorder="1" applyAlignment="1">
      <alignment horizontal="center" vertical="top" wrapText="1"/>
    </xf>
    <xf numFmtId="0" fontId="15" fillId="4" borderId="43" xfId="0" applyNumberFormat="1" applyFont="1" applyFill="1" applyBorder="1" applyAlignment="1">
      <alignment horizontal="center" vertical="top" wrapText="1"/>
    </xf>
    <xf numFmtId="0" fontId="15" fillId="0" borderId="45" xfId="0" applyNumberFormat="1" applyFont="1" applyBorder="1" applyAlignment="1">
      <alignment horizontal="center" vertical="top" wrapText="1"/>
    </xf>
    <xf numFmtId="0" fontId="15" fillId="0" borderId="43" xfId="0" applyNumberFormat="1" applyFont="1" applyBorder="1" applyAlignment="1">
      <alignment horizontal="center" vertical="top" wrapText="1"/>
    </xf>
    <xf numFmtId="49" fontId="15" fillId="2" borderId="43" xfId="0" applyNumberFormat="1" applyFont="1" applyFill="1" applyBorder="1" applyAlignment="1">
      <alignment horizontal="center" vertical="top" wrapText="1"/>
    </xf>
    <xf numFmtId="49" fontId="15" fillId="2" borderId="43" xfId="0" applyNumberFormat="1" applyFont="1" applyFill="1" applyBorder="1" applyAlignment="1">
      <alignment horizontal="left" vertical="top" wrapText="1"/>
    </xf>
    <xf numFmtId="0" fontId="15" fillId="2" borderId="45" xfId="0" applyNumberFormat="1" applyFont="1" applyFill="1" applyBorder="1" applyAlignment="1">
      <alignment horizontal="center" vertical="top" wrapText="1"/>
    </xf>
    <xf numFmtId="166" fontId="15" fillId="4" borderId="43" xfId="0" applyNumberFormat="1" applyFont="1" applyFill="1" applyBorder="1" applyAlignment="1">
      <alignment horizontal="center" vertical="top" wrapText="1"/>
    </xf>
    <xf numFmtId="0" fontId="15" fillId="0" borderId="46" xfId="0" applyNumberFormat="1" applyFont="1" applyBorder="1" applyAlignment="1">
      <alignment horizontal="center" vertical="top" wrapText="1"/>
    </xf>
    <xf numFmtId="49" fontId="15" fillId="2" borderId="43" xfId="0" applyNumberFormat="1" applyFont="1" applyFill="1" applyBorder="1" applyAlignment="1">
      <alignment vertical="top" wrapText="1"/>
    </xf>
    <xf numFmtId="0" fontId="15" fillId="0" borderId="47" xfId="0" applyFont="1" applyBorder="1" applyAlignment="1">
      <alignment horizontal="center" vertical="top" wrapText="1"/>
    </xf>
    <xf numFmtId="49" fontId="15" fillId="2" borderId="48" xfId="0" applyNumberFormat="1" applyFont="1" applyFill="1" applyBorder="1" applyAlignment="1">
      <alignment horizontal="left" vertical="top" wrapText="1"/>
    </xf>
    <xf numFmtId="49" fontId="15" fillId="2" borderId="49" xfId="0" applyNumberFormat="1" applyFont="1" applyFill="1" applyBorder="1" applyAlignment="1">
      <alignment horizontal="center" vertical="top" wrapText="1"/>
    </xf>
    <xf numFmtId="1" fontId="15" fillId="2" borderId="43" xfId="0" applyNumberFormat="1" applyFont="1" applyFill="1" applyBorder="1" applyAlignment="1">
      <alignment horizontal="center" vertical="top" wrapText="1"/>
    </xf>
    <xf numFmtId="49" fontId="15" fillId="2" borderId="36" xfId="0" applyNumberFormat="1" applyFont="1" applyFill="1" applyBorder="1" applyAlignment="1">
      <alignment horizontal="left" vertical="top" wrapText="1"/>
    </xf>
    <xf numFmtId="0" fontId="0" fillId="0" borderId="0" xfId="0" applyFont="1" applyAlignment="1">
      <alignment horizontal="right"/>
    </xf>
    <xf numFmtId="0" fontId="12" fillId="4" borderId="1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9" fillId="4" borderId="21" xfId="0" applyFont="1" applyFill="1" applyBorder="1" applyAlignment="1">
      <alignment horizontal="center"/>
    </xf>
    <xf numFmtId="0" fontId="19" fillId="4" borderId="22" xfId="0" applyFont="1" applyFill="1" applyBorder="1" applyAlignment="1">
      <alignment horizontal="center"/>
    </xf>
    <xf numFmtId="0" fontId="19" fillId="4" borderId="23" xfId="0" applyFont="1" applyFill="1" applyBorder="1" applyAlignment="1">
      <alignment horizontal="center"/>
    </xf>
    <xf numFmtId="0" fontId="16" fillId="4" borderId="16"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15" fillId="2" borderId="35"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33" xfId="0" applyFont="1" applyFill="1" applyBorder="1" applyAlignment="1">
      <alignment horizontal="center" vertical="center"/>
    </xf>
    <xf numFmtId="0" fontId="2" fillId="4" borderId="16" xfId="0" applyFont="1" applyFill="1" applyBorder="1" applyAlignment="1">
      <alignment horizontal="center" vertical="center"/>
    </xf>
  </cellXfs>
  <cellStyles count="3">
    <cellStyle name="Звичайний" xfId="0" builtinId="0"/>
    <cellStyle name="Обычный 2" xfId="2"/>
    <cellStyle name="Результат" xfId="1" builtinId="21"/>
  </cellStyles>
  <dxfs count="1">
    <dxf>
      <font>
        <color rgb="FFFF0000"/>
      </font>
    </dxf>
  </dxfs>
  <tableStyles count="0" defaultPivotStyle="PivotStyleMedium7"/>
  <colors>
    <indexedColors>
      <rgbColor rgb="FF000000"/>
      <rgbColor rgb="FFFFFFFF"/>
      <rgbColor rgb="FFFF0000"/>
      <rgbColor rgb="FF00FF00"/>
      <rgbColor rgb="FF0000FF"/>
      <rgbColor rgb="FFFFFF00"/>
      <rgbColor rgb="FFFF00FF"/>
      <rgbColor rgb="FF00FFFF"/>
      <rgbColor rgb="FF000000"/>
      <rgbColor rgb="FF333399"/>
      <rgbColor rgb="FFFFFFFF"/>
      <rgbColor rgb="FFAAAAAA"/>
      <rgbColor rgb="FF4EE257"/>
      <rgbColor rgb="FFCCFFCC"/>
      <rgbColor rgb="FFFF0000"/>
      <rgbColor rgb="FF393939"/>
      <rgbColor rgb="FFFFFF00"/>
      <rgbColor rgb="FFD0CECE"/>
      <rgbColor rgb="FFC0C0C0"/>
      <rgbColor rgb="FFDEEAF6"/>
      <rgbColor rgb="FFFFFFCC"/>
      <rgbColor rgb="FFF7CAAC"/>
      <rgbColor rgb="FFFFF2CB"/>
      <rgbColor rgb="FFE2EEDA"/>
      <rgbColor rgb="FFFFE598"/>
      <rgbColor rgb="FFCFCFCF"/>
      <rgbColor rgb="FFD8D8D8"/>
      <rgbColor rgb="FFBFBFBF"/>
      <rgbColor rgb="FFC00000"/>
      <rgbColor rgb="FF212529"/>
      <rgbColor rgb="FF2F5597"/>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59;&#1056;&#1041;/8%20&#1088;&#1086;&#1079;&#1076;&#1110;&#1083;/&#1050;&#1110;&#1085;&#1094;&#1077;&#1074;&#1110;%20&#1055;&#1059;&#1056;&#1041;/&#1050;&#1110;&#1085;&#1094;&#1077;&#1074;&#1080;&#1081;%20&#1074;&#1072;&#1088;&#1110;&#1072;&#1085;&#1090;/&#1055;&#1059;&#1056;&#1041;%20&#1089;&#1074;&#1086;&#1076;%20(&#1082;&#1086;&#1087;&#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ніпропетровська "/>
      <sheetName val="Донецька КОС"/>
      <sheetName val="Запорізька"/>
      <sheetName val="Кіровоградська"/>
      <sheetName val="Миколаївська"/>
      <sheetName val="Полтавська"/>
      <sheetName val="Харківська"/>
      <sheetName val="Херсон_КОС"/>
      <sheetName val="Сводна Нижній Дніпр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K1" t="str">
            <v>Захід включено до Плану відновлення України</v>
          </cell>
        </row>
      </sheetData>
    </sheetDataSet>
  </externalBook>
</externalLink>
</file>

<file path=xl/theme/theme1.xml><?xml version="1.0" encoding="utf-8"?>
<a:theme xmlns:a="http://schemas.openxmlformats.org/drawingml/2006/main" name="Тема Office">
  <a:themeElements>
    <a:clrScheme name="Тема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Тема Office">
      <a:majorFont>
        <a:latin typeface="Helvetica Neue"/>
        <a:ea typeface="Helvetica Neue"/>
        <a:cs typeface="Helvetica Neue"/>
      </a:majorFont>
      <a:minorFont>
        <a:latin typeface="Helvetica Neue"/>
        <a:ea typeface="Helvetica Neue"/>
        <a:cs typeface="Helvetica Neue"/>
      </a:minorFont>
    </a:fontScheme>
    <a:fmtScheme name="Тема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24"/>
  <sheetViews>
    <sheetView tabSelected="1" topLeftCell="A113" zoomScale="75" zoomScaleNormal="75" workbookViewId="0">
      <selection activeCell="B124" sqref="B124"/>
    </sheetView>
  </sheetViews>
  <sheetFormatPr defaultRowHeight="14.4"/>
  <cols>
    <col min="2" max="2" width="12" customWidth="1"/>
    <col min="3" max="3" width="14.6640625" customWidth="1"/>
    <col min="4" max="4" width="11.5546875" customWidth="1"/>
    <col min="5" max="5" width="24.109375" customWidth="1"/>
    <col min="6" max="6" width="30.5546875" customWidth="1"/>
    <col min="7" max="7" width="56" customWidth="1"/>
    <col min="8" max="8" width="50.44140625" customWidth="1"/>
    <col min="9" max="9" width="16.33203125" customWidth="1"/>
    <col min="10" max="11" width="11.33203125" customWidth="1"/>
    <col min="12" max="12" width="10.33203125" customWidth="1"/>
    <col min="13" max="13" width="10.5546875" customWidth="1"/>
    <col min="14" max="14" width="10.33203125" customWidth="1"/>
    <col min="15" max="15" width="18.33203125" customWidth="1"/>
    <col min="16" max="16" width="18.109375" customWidth="1"/>
    <col min="17" max="17" width="13.6640625" customWidth="1"/>
    <col min="18" max="18" width="13" customWidth="1"/>
    <col min="19" max="19" width="17.6640625" customWidth="1"/>
    <col min="20" max="20" width="12.6640625" customWidth="1"/>
    <col min="21" max="21" width="11.44140625" customWidth="1"/>
    <col min="22" max="22" width="11" customWidth="1"/>
    <col min="23" max="23" width="12.109375" customWidth="1"/>
    <col min="36" max="36" width="10.6640625" customWidth="1"/>
    <col min="37" max="37" width="10.33203125" customWidth="1"/>
    <col min="38" max="38" width="14.109375" customWidth="1"/>
    <col min="39" max="39" width="14.33203125" customWidth="1"/>
    <col min="40" max="40" width="10.88671875" customWidth="1"/>
    <col min="41" max="41" width="14.109375" customWidth="1"/>
    <col min="42" max="42" width="15.109375" customWidth="1"/>
    <col min="43" max="43" width="16.6640625" customWidth="1"/>
    <col min="44" max="44" width="18.33203125" customWidth="1"/>
    <col min="45" max="45" width="11.44140625" customWidth="1"/>
    <col min="46" max="46" width="14.109375" customWidth="1"/>
    <col min="47" max="47" width="15.33203125" customWidth="1"/>
    <col min="48" max="48" width="17.5546875" customWidth="1"/>
    <col min="49" max="49" width="14.5546875" customWidth="1"/>
  </cols>
  <sheetData>
    <row r="1" spans="1:70" ht="86.4">
      <c r="A1" s="390" t="s">
        <v>0</v>
      </c>
      <c r="B1" s="381" t="s">
        <v>1</v>
      </c>
      <c r="C1" s="381" t="s">
        <v>2</v>
      </c>
      <c r="D1" s="381" t="s">
        <v>3</v>
      </c>
      <c r="E1" s="381" t="s">
        <v>4</v>
      </c>
      <c r="F1" s="381" t="s">
        <v>5</v>
      </c>
      <c r="G1" s="381" t="s">
        <v>6</v>
      </c>
      <c r="H1" s="381" t="s">
        <v>7</v>
      </c>
      <c r="I1" s="381" t="s">
        <v>8</v>
      </c>
      <c r="J1" s="113" t="s">
        <v>9</v>
      </c>
      <c r="K1" s="114" t="str">
        <f>'[1]Сводна Нижній Дніпро'!K1</f>
        <v>Захід включено до Плану відновлення України</v>
      </c>
      <c r="L1" s="115" t="s">
        <v>10</v>
      </c>
      <c r="M1" s="381" t="s">
        <v>11</v>
      </c>
      <c r="N1" s="381" t="s">
        <v>12</v>
      </c>
      <c r="O1" s="381" t="s">
        <v>13</v>
      </c>
      <c r="P1" s="381" t="s">
        <v>14</v>
      </c>
      <c r="Q1" s="381" t="s">
        <v>15</v>
      </c>
      <c r="R1" s="381" t="s">
        <v>16</v>
      </c>
      <c r="S1" s="381" t="s">
        <v>17</v>
      </c>
      <c r="T1" s="116" t="s">
        <v>18</v>
      </c>
      <c r="U1" s="380" t="s">
        <v>19</v>
      </c>
      <c r="V1" s="380" t="s">
        <v>20</v>
      </c>
      <c r="W1" s="380" t="s">
        <v>21</v>
      </c>
      <c r="X1" s="381" t="s">
        <v>22</v>
      </c>
      <c r="Y1" s="381"/>
      <c r="Z1" s="381"/>
      <c r="AA1" s="381"/>
      <c r="AB1" s="381"/>
      <c r="AC1" s="381"/>
      <c r="AD1" s="380" t="s">
        <v>23</v>
      </c>
      <c r="AE1" s="380"/>
      <c r="AF1" s="380"/>
      <c r="AG1" s="380"/>
      <c r="AH1" s="380"/>
      <c r="AI1" s="380"/>
      <c r="AJ1" s="113" t="s">
        <v>24</v>
      </c>
      <c r="AK1" s="113" t="s">
        <v>25</v>
      </c>
      <c r="AL1" s="113" t="s">
        <v>26</v>
      </c>
      <c r="AM1" s="113" t="s">
        <v>27</v>
      </c>
      <c r="AN1" s="113" t="s">
        <v>28</v>
      </c>
      <c r="AO1" s="380" t="s">
        <v>29</v>
      </c>
      <c r="AP1" s="380" t="s">
        <v>30</v>
      </c>
      <c r="AQ1" s="380" t="s">
        <v>31</v>
      </c>
      <c r="AR1" s="385" t="s">
        <v>32</v>
      </c>
      <c r="AS1" s="113" t="s">
        <v>33</v>
      </c>
      <c r="AT1" s="385" t="s">
        <v>34</v>
      </c>
      <c r="AU1" s="385" t="s">
        <v>35</v>
      </c>
      <c r="AV1" s="385" t="s">
        <v>36</v>
      </c>
      <c r="AW1" s="386" t="s">
        <v>37</v>
      </c>
      <c r="AX1" s="336"/>
      <c r="AY1" s="336"/>
      <c r="AZ1" s="117"/>
      <c r="BA1" s="117"/>
      <c r="BB1" s="117"/>
      <c r="BC1" s="117"/>
      <c r="BD1" s="117"/>
      <c r="BE1" s="117"/>
      <c r="BF1" s="117"/>
      <c r="BG1" s="117"/>
      <c r="BH1" s="117"/>
      <c r="BI1" s="117"/>
      <c r="BJ1" s="117"/>
      <c r="BK1" s="117"/>
      <c r="BL1" s="117"/>
      <c r="BM1" s="117"/>
      <c r="BN1" s="117"/>
      <c r="BO1" s="117"/>
      <c r="BP1" s="117"/>
      <c r="BQ1" s="117"/>
      <c r="BR1" s="117"/>
    </row>
    <row r="2" spans="1:70" ht="45">
      <c r="A2" s="390"/>
      <c r="B2" s="381"/>
      <c r="C2" s="381"/>
      <c r="D2" s="381"/>
      <c r="E2" s="381"/>
      <c r="F2" s="381"/>
      <c r="G2" s="381"/>
      <c r="H2" s="381"/>
      <c r="I2" s="381"/>
      <c r="J2" s="118" t="s">
        <v>38</v>
      </c>
      <c r="K2" s="118" t="s">
        <v>38</v>
      </c>
      <c r="L2" s="119" t="s">
        <v>39</v>
      </c>
      <c r="M2" s="381"/>
      <c r="N2" s="381"/>
      <c r="O2" s="381"/>
      <c r="P2" s="381"/>
      <c r="Q2" s="381"/>
      <c r="R2" s="381"/>
      <c r="S2" s="381"/>
      <c r="T2" s="120" t="s">
        <v>40</v>
      </c>
      <c r="U2" s="380"/>
      <c r="V2" s="380"/>
      <c r="W2" s="380"/>
      <c r="X2" s="121" t="s">
        <v>813</v>
      </c>
      <c r="Y2" s="121" t="s">
        <v>814</v>
      </c>
      <c r="Z2" s="121" t="s">
        <v>41</v>
      </c>
      <c r="AA2" s="121" t="s">
        <v>42</v>
      </c>
      <c r="AB2" s="121" t="s">
        <v>43</v>
      </c>
      <c r="AC2" s="121" t="s">
        <v>44</v>
      </c>
      <c r="AD2" s="122" t="s">
        <v>582</v>
      </c>
      <c r="AE2" s="122" t="s">
        <v>583</v>
      </c>
      <c r="AF2" s="122" t="s">
        <v>41</v>
      </c>
      <c r="AG2" s="122" t="s">
        <v>42</v>
      </c>
      <c r="AH2" s="122" t="s">
        <v>43</v>
      </c>
      <c r="AI2" s="122" t="s">
        <v>44</v>
      </c>
      <c r="AJ2" s="118" t="s">
        <v>45</v>
      </c>
      <c r="AK2" s="118" t="s">
        <v>45</v>
      </c>
      <c r="AL2" s="118" t="s">
        <v>46</v>
      </c>
      <c r="AM2" s="118" t="s">
        <v>46</v>
      </c>
      <c r="AN2" s="118" t="s">
        <v>46</v>
      </c>
      <c r="AO2" s="380"/>
      <c r="AP2" s="380"/>
      <c r="AQ2" s="380"/>
      <c r="AR2" s="385"/>
      <c r="AS2" s="118" t="s">
        <v>47</v>
      </c>
      <c r="AT2" s="385"/>
      <c r="AU2" s="385"/>
      <c r="AV2" s="385"/>
      <c r="AW2" s="386"/>
      <c r="AX2" s="336"/>
      <c r="AY2" s="336"/>
      <c r="AZ2" s="117"/>
      <c r="BA2" s="117"/>
      <c r="BB2" s="117"/>
      <c r="BC2" s="117"/>
      <c r="BD2" s="117"/>
      <c r="BE2" s="117"/>
      <c r="BF2" s="117"/>
      <c r="BG2" s="117"/>
      <c r="BH2" s="117"/>
      <c r="BI2" s="117"/>
      <c r="BJ2" s="117"/>
      <c r="BK2" s="117"/>
      <c r="BL2" s="117"/>
      <c r="BM2" s="117"/>
      <c r="BN2" s="117"/>
      <c r="BO2" s="117"/>
      <c r="BP2" s="117"/>
      <c r="BQ2" s="117"/>
      <c r="BR2" s="117"/>
    </row>
    <row r="3" spans="1:70">
      <c r="A3" s="390"/>
      <c r="B3" s="123">
        <v>1</v>
      </c>
      <c r="C3" s="123">
        <v>2</v>
      </c>
      <c r="D3" s="123">
        <v>3</v>
      </c>
      <c r="E3" s="123">
        <v>4</v>
      </c>
      <c r="F3" s="123">
        <v>5</v>
      </c>
      <c r="G3" s="123">
        <v>6</v>
      </c>
      <c r="H3" s="123">
        <v>7</v>
      </c>
      <c r="I3" s="124">
        <v>8</v>
      </c>
      <c r="J3" s="123">
        <v>9</v>
      </c>
      <c r="K3" s="125" t="s">
        <v>812</v>
      </c>
      <c r="L3" s="123">
        <v>11</v>
      </c>
      <c r="M3" s="123">
        <v>12</v>
      </c>
      <c r="N3" s="123">
        <v>13</v>
      </c>
      <c r="O3" s="123">
        <v>14</v>
      </c>
      <c r="P3" s="123">
        <v>15</v>
      </c>
      <c r="Q3" s="123">
        <v>16</v>
      </c>
      <c r="R3" s="123">
        <v>17</v>
      </c>
      <c r="S3" s="123">
        <v>18</v>
      </c>
      <c r="T3" s="123">
        <v>19</v>
      </c>
      <c r="U3" s="123">
        <v>20</v>
      </c>
      <c r="V3" s="123">
        <v>21</v>
      </c>
      <c r="W3" s="123">
        <v>22</v>
      </c>
      <c r="X3" s="382">
        <v>23</v>
      </c>
      <c r="Y3" s="383"/>
      <c r="Z3" s="383"/>
      <c r="AA3" s="383"/>
      <c r="AB3" s="383"/>
      <c r="AC3" s="384"/>
      <c r="AD3" s="382">
        <v>24</v>
      </c>
      <c r="AE3" s="383"/>
      <c r="AF3" s="383"/>
      <c r="AG3" s="383"/>
      <c r="AH3" s="383"/>
      <c r="AI3" s="384"/>
      <c r="AJ3" s="123">
        <v>25</v>
      </c>
      <c r="AK3" s="123">
        <v>26</v>
      </c>
      <c r="AL3" s="123">
        <v>27</v>
      </c>
      <c r="AM3" s="123">
        <v>28</v>
      </c>
      <c r="AN3" s="123">
        <v>29</v>
      </c>
      <c r="AO3" s="123">
        <v>30</v>
      </c>
      <c r="AP3" s="123">
        <v>31</v>
      </c>
      <c r="AQ3" s="123">
        <v>32</v>
      </c>
      <c r="AR3" s="123">
        <v>33</v>
      </c>
      <c r="AS3" s="123">
        <v>34</v>
      </c>
      <c r="AT3" s="123">
        <v>35</v>
      </c>
      <c r="AU3" s="123">
        <v>36</v>
      </c>
      <c r="AV3" s="123">
        <v>37</v>
      </c>
      <c r="AW3" s="342">
        <v>38</v>
      </c>
      <c r="AX3" s="336"/>
      <c r="AY3" s="336"/>
      <c r="AZ3" s="117"/>
      <c r="BA3" s="117"/>
      <c r="BB3" s="117"/>
      <c r="BC3" s="117"/>
      <c r="BD3" s="117"/>
      <c r="BE3" s="117"/>
      <c r="BF3" s="117"/>
      <c r="BG3" s="117"/>
      <c r="BH3" s="117"/>
      <c r="BI3" s="117"/>
      <c r="BJ3" s="117"/>
      <c r="BK3" s="117"/>
      <c r="BL3" s="117"/>
      <c r="BM3" s="117"/>
      <c r="BN3" s="117"/>
      <c r="BO3" s="117"/>
      <c r="BP3" s="117"/>
      <c r="BQ3" s="117"/>
      <c r="BR3" s="117"/>
    </row>
    <row r="4" spans="1:70" ht="409.6">
      <c r="A4" s="12">
        <v>1</v>
      </c>
      <c r="B4" s="11" t="s">
        <v>78</v>
      </c>
      <c r="C4" s="27"/>
      <c r="D4" s="11" t="s">
        <v>1143</v>
      </c>
      <c r="E4" s="10"/>
      <c r="F4" s="8" t="s">
        <v>1061</v>
      </c>
      <c r="G4" s="283" t="s">
        <v>613</v>
      </c>
      <c r="H4" s="283" t="s">
        <v>614</v>
      </c>
      <c r="I4" s="12" t="s">
        <v>152</v>
      </c>
      <c r="J4" s="18" t="s">
        <v>51</v>
      </c>
      <c r="K4" s="110"/>
      <c r="L4" s="19">
        <v>30.023</v>
      </c>
      <c r="M4" s="43" t="s">
        <v>935</v>
      </c>
      <c r="N4" s="12" t="s">
        <v>936</v>
      </c>
      <c r="O4" s="12" t="s">
        <v>881</v>
      </c>
      <c r="P4" s="12" t="s">
        <v>882</v>
      </c>
      <c r="Q4" s="12" t="s">
        <v>937</v>
      </c>
      <c r="R4" s="12" t="s">
        <v>1012</v>
      </c>
      <c r="S4" s="14" t="s">
        <v>576</v>
      </c>
      <c r="T4" s="12" t="s">
        <v>577</v>
      </c>
      <c r="U4" s="12" t="s">
        <v>793</v>
      </c>
      <c r="V4" s="12" t="s">
        <v>793</v>
      </c>
      <c r="W4" s="21"/>
      <c r="X4" s="22" t="s">
        <v>54</v>
      </c>
      <c r="Y4" s="23"/>
      <c r="Z4" s="23"/>
      <c r="AA4" s="23"/>
      <c r="AB4" s="23"/>
      <c r="AC4" s="23"/>
      <c r="AD4" s="25">
        <v>17.28</v>
      </c>
      <c r="AE4" s="23"/>
      <c r="AF4" s="23"/>
      <c r="AG4" s="23"/>
      <c r="AH4" s="23"/>
      <c r="AI4" s="23"/>
      <c r="AJ4" s="28">
        <f t="shared" ref="AJ4:AJ10" si="0">AK4/AD4</f>
        <v>31.249999999999996</v>
      </c>
      <c r="AK4" s="28">
        <v>540</v>
      </c>
      <c r="AL4" s="23"/>
      <c r="AM4" s="23"/>
      <c r="AN4" s="28">
        <f t="shared" ref="AN4:AN10" si="1">AK4</f>
        <v>540</v>
      </c>
      <c r="AO4" s="24">
        <v>2023</v>
      </c>
      <c r="AP4" s="22" t="s">
        <v>82</v>
      </c>
      <c r="AQ4" s="12" t="s">
        <v>83</v>
      </c>
      <c r="AR4" s="12" t="s">
        <v>152</v>
      </c>
      <c r="AS4" s="18" t="s">
        <v>58</v>
      </c>
      <c r="AT4" s="12" t="s">
        <v>84</v>
      </c>
      <c r="AU4" s="12" t="s">
        <v>116</v>
      </c>
      <c r="AV4" s="12" t="s">
        <v>143</v>
      </c>
      <c r="AW4" s="343">
        <v>2023</v>
      </c>
      <c r="AX4" s="336"/>
      <c r="AY4" s="336"/>
      <c r="AZ4" s="117"/>
      <c r="BA4" s="117"/>
      <c r="BB4" s="117"/>
      <c r="BC4" s="117"/>
      <c r="BD4" s="117"/>
      <c r="BE4" s="117"/>
      <c r="BF4" s="117"/>
      <c r="BG4" s="117"/>
      <c r="BH4" s="117"/>
      <c r="BI4" s="117"/>
      <c r="BJ4" s="117"/>
      <c r="BK4" s="117"/>
      <c r="BL4" s="117"/>
      <c r="BM4" s="117"/>
      <c r="BN4" s="117"/>
      <c r="BO4" s="117"/>
      <c r="BP4" s="117"/>
      <c r="BQ4" s="117"/>
      <c r="BR4" s="117"/>
    </row>
    <row r="5" spans="1:70" ht="409.6">
      <c r="A5" s="15">
        <v>2</v>
      </c>
      <c r="B5" s="11" t="s">
        <v>78</v>
      </c>
      <c r="C5" s="27"/>
      <c r="D5" s="11" t="s">
        <v>1143</v>
      </c>
      <c r="E5" s="10"/>
      <c r="F5" s="8" t="s">
        <v>903</v>
      </c>
      <c r="G5" s="283" t="s">
        <v>623</v>
      </c>
      <c r="H5" s="283" t="s">
        <v>624</v>
      </c>
      <c r="I5" s="18" t="s">
        <v>160</v>
      </c>
      <c r="J5" s="18" t="s">
        <v>51</v>
      </c>
      <c r="K5" s="110"/>
      <c r="L5" s="19">
        <v>5.0339999999999998</v>
      </c>
      <c r="M5" s="43" t="s">
        <v>935</v>
      </c>
      <c r="N5" s="12" t="s">
        <v>936</v>
      </c>
      <c r="O5" s="12" t="s">
        <v>881</v>
      </c>
      <c r="P5" s="12" t="s">
        <v>883</v>
      </c>
      <c r="Q5" s="12" t="s">
        <v>938</v>
      </c>
      <c r="R5" s="12" t="s">
        <v>1008</v>
      </c>
      <c r="S5" s="20" t="s">
        <v>579</v>
      </c>
      <c r="T5" s="12" t="s">
        <v>53</v>
      </c>
      <c r="U5" s="12" t="s">
        <v>793</v>
      </c>
      <c r="V5" s="12" t="s">
        <v>793</v>
      </c>
      <c r="W5" s="21"/>
      <c r="X5" s="22" t="s">
        <v>54</v>
      </c>
      <c r="Y5" s="23"/>
      <c r="Z5" s="23"/>
      <c r="AA5" s="23"/>
      <c r="AB5" s="23"/>
      <c r="AC5" s="23"/>
      <c r="AD5" s="26">
        <v>0.1</v>
      </c>
      <c r="AE5" s="23"/>
      <c r="AF5" s="23"/>
      <c r="AG5" s="23"/>
      <c r="AH5" s="23"/>
      <c r="AI5" s="23"/>
      <c r="AJ5" s="25">
        <f t="shared" si="0"/>
        <v>402</v>
      </c>
      <c r="AK5" s="25">
        <v>40.200000000000003</v>
      </c>
      <c r="AL5" s="23"/>
      <c r="AM5" s="23"/>
      <c r="AN5" s="25">
        <f t="shared" si="1"/>
        <v>40.200000000000003</v>
      </c>
      <c r="AO5" s="24">
        <v>2023</v>
      </c>
      <c r="AP5" s="22" t="s">
        <v>82</v>
      </c>
      <c r="AQ5" s="12" t="s">
        <v>83</v>
      </c>
      <c r="AR5" s="12" t="s">
        <v>160</v>
      </c>
      <c r="AS5" s="18" t="s">
        <v>58</v>
      </c>
      <c r="AT5" s="12" t="s">
        <v>84</v>
      </c>
      <c r="AU5" s="12" t="s">
        <v>107</v>
      </c>
      <c r="AV5" s="12" t="s">
        <v>161</v>
      </c>
      <c r="AW5" s="343">
        <v>2023</v>
      </c>
      <c r="AX5" s="336"/>
      <c r="AY5" s="336"/>
      <c r="AZ5" s="117"/>
      <c r="BA5" s="117"/>
      <c r="BB5" s="117"/>
      <c r="BC5" s="117"/>
      <c r="BD5" s="117"/>
      <c r="BE5" s="117"/>
      <c r="BF5" s="117"/>
      <c r="BG5" s="117"/>
      <c r="BH5" s="117"/>
      <c r="BI5" s="117"/>
      <c r="BJ5" s="117"/>
      <c r="BK5" s="117"/>
      <c r="BL5" s="117"/>
      <c r="BM5" s="117"/>
      <c r="BN5" s="117"/>
      <c r="BO5" s="117"/>
      <c r="BP5" s="117"/>
      <c r="BQ5" s="117"/>
      <c r="BR5" s="117"/>
    </row>
    <row r="6" spans="1:70" ht="409.6">
      <c r="A6" s="15">
        <v>3</v>
      </c>
      <c r="B6" s="11" t="s">
        <v>78</v>
      </c>
      <c r="C6" s="27"/>
      <c r="D6" s="11" t="s">
        <v>1143</v>
      </c>
      <c r="E6" s="10"/>
      <c r="F6" s="8" t="s">
        <v>1115</v>
      </c>
      <c r="G6" s="283" t="s">
        <v>601</v>
      </c>
      <c r="H6" s="283" t="s">
        <v>602</v>
      </c>
      <c r="I6" s="12" t="s">
        <v>396</v>
      </c>
      <c r="J6" s="18" t="s">
        <v>51</v>
      </c>
      <c r="K6" s="110"/>
      <c r="L6" s="30">
        <v>239.99199999999999</v>
      </c>
      <c r="M6" s="43" t="s">
        <v>935</v>
      </c>
      <c r="N6" s="12" t="s">
        <v>936</v>
      </c>
      <c r="O6" s="12" t="s">
        <v>881</v>
      </c>
      <c r="P6" s="12" t="s">
        <v>884</v>
      </c>
      <c r="Q6" s="12" t="s">
        <v>939</v>
      </c>
      <c r="R6" s="12" t="s">
        <v>1009</v>
      </c>
      <c r="S6" s="14" t="s">
        <v>810</v>
      </c>
      <c r="T6" s="12" t="s">
        <v>571</v>
      </c>
      <c r="U6" s="12" t="s">
        <v>793</v>
      </c>
      <c r="V6" s="12" t="s">
        <v>793</v>
      </c>
      <c r="W6" s="21"/>
      <c r="X6" s="22" t="s">
        <v>54</v>
      </c>
      <c r="Y6" s="23"/>
      <c r="Z6" s="23"/>
      <c r="AA6" s="23"/>
      <c r="AB6" s="23"/>
      <c r="AC6" s="23"/>
      <c r="AD6" s="28">
        <v>37.1</v>
      </c>
      <c r="AE6" s="23"/>
      <c r="AF6" s="23"/>
      <c r="AG6" s="23"/>
      <c r="AH6" s="23"/>
      <c r="AI6" s="23"/>
      <c r="AJ6" s="28">
        <f t="shared" si="0"/>
        <v>65.529589192452818</v>
      </c>
      <c r="AK6" s="28">
        <f>40.04*(115+138)*L6*1000/1000000</f>
        <v>2431.1477590399995</v>
      </c>
      <c r="AL6" s="23"/>
      <c r="AM6" s="23"/>
      <c r="AN6" s="28">
        <f t="shared" si="1"/>
        <v>2431.1477590399995</v>
      </c>
      <c r="AO6" s="24">
        <v>2023</v>
      </c>
      <c r="AP6" s="22" t="s">
        <v>82</v>
      </c>
      <c r="AQ6" s="12" t="s">
        <v>83</v>
      </c>
      <c r="AR6" s="12" t="s">
        <v>101</v>
      </c>
      <c r="AS6" s="12" t="s">
        <v>58</v>
      </c>
      <c r="AT6" s="12" t="s">
        <v>84</v>
      </c>
      <c r="AU6" s="12" t="s">
        <v>131</v>
      </c>
      <c r="AV6" s="12" t="s">
        <v>132</v>
      </c>
      <c r="AW6" s="343">
        <v>2023</v>
      </c>
      <c r="AX6" s="336"/>
      <c r="AY6" s="336"/>
      <c r="AZ6" s="117"/>
      <c r="BA6" s="117"/>
      <c r="BB6" s="117"/>
      <c r="BC6" s="117"/>
      <c r="BD6" s="117"/>
      <c r="BE6" s="117"/>
      <c r="BF6" s="117"/>
      <c r="BG6" s="117"/>
      <c r="BH6" s="117"/>
      <c r="BI6" s="117"/>
      <c r="BJ6" s="117"/>
      <c r="BK6" s="117"/>
      <c r="BL6" s="117"/>
      <c r="BM6" s="117"/>
      <c r="BN6" s="117"/>
      <c r="BO6" s="117"/>
      <c r="BP6" s="117"/>
      <c r="BQ6" s="117"/>
      <c r="BR6" s="117"/>
    </row>
    <row r="7" spans="1:70" ht="409.6">
      <c r="A7" s="12">
        <v>4</v>
      </c>
      <c r="B7" s="11" t="s">
        <v>78</v>
      </c>
      <c r="C7" s="9"/>
      <c r="D7" s="11" t="s">
        <v>1143</v>
      </c>
      <c r="E7" s="10"/>
      <c r="F7" s="8" t="s">
        <v>1116</v>
      </c>
      <c r="G7" s="283" t="s">
        <v>600</v>
      </c>
      <c r="H7" s="284" t="s">
        <v>581</v>
      </c>
      <c r="I7" s="18" t="s">
        <v>125</v>
      </c>
      <c r="J7" s="18" t="s">
        <v>51</v>
      </c>
      <c r="K7" s="110"/>
      <c r="L7" s="19">
        <v>968.5</v>
      </c>
      <c r="M7" s="43" t="s">
        <v>935</v>
      </c>
      <c r="N7" s="12" t="s">
        <v>936</v>
      </c>
      <c r="O7" s="18" t="s">
        <v>881</v>
      </c>
      <c r="P7" s="12" t="s">
        <v>883</v>
      </c>
      <c r="Q7" s="12" t="s">
        <v>938</v>
      </c>
      <c r="R7" s="18" t="s">
        <v>1010</v>
      </c>
      <c r="S7" s="14" t="s">
        <v>126</v>
      </c>
      <c r="T7" s="18" t="s">
        <v>570</v>
      </c>
      <c r="U7" s="12" t="s">
        <v>793</v>
      </c>
      <c r="V7" s="12" t="s">
        <v>793</v>
      </c>
      <c r="W7" s="21"/>
      <c r="X7" s="22" t="s">
        <v>54</v>
      </c>
      <c r="Y7" s="23"/>
      <c r="Z7" s="23"/>
      <c r="AA7" s="23"/>
      <c r="AB7" s="23"/>
      <c r="AC7" s="23"/>
      <c r="AD7" s="25">
        <v>535.01</v>
      </c>
      <c r="AE7" s="23"/>
      <c r="AF7" s="23"/>
      <c r="AG7" s="23"/>
      <c r="AH7" s="23"/>
      <c r="AI7" s="23"/>
      <c r="AJ7" s="25">
        <f t="shared" si="0"/>
        <v>18.338014653931701</v>
      </c>
      <c r="AK7" s="28">
        <f>40.04*(115+138)*L7*1000/1000000</f>
        <v>9811.0212199999987</v>
      </c>
      <c r="AL7" s="23"/>
      <c r="AM7" s="23"/>
      <c r="AN7" s="28">
        <f t="shared" si="1"/>
        <v>9811.0212199999987</v>
      </c>
      <c r="AO7" s="24">
        <v>2023</v>
      </c>
      <c r="AP7" s="22" t="s">
        <v>82</v>
      </c>
      <c r="AQ7" s="18" t="s">
        <v>83</v>
      </c>
      <c r="AR7" s="12" t="s">
        <v>128</v>
      </c>
      <c r="AS7" s="18" t="s">
        <v>58</v>
      </c>
      <c r="AT7" s="18" t="s">
        <v>84</v>
      </c>
      <c r="AU7" s="18" t="s">
        <v>129</v>
      </c>
      <c r="AV7" s="12" t="s">
        <v>130</v>
      </c>
      <c r="AW7" s="343">
        <v>2023</v>
      </c>
      <c r="AX7" s="336"/>
      <c r="AY7" s="336"/>
      <c r="AZ7" s="117"/>
      <c r="BA7" s="117"/>
      <c r="BB7" s="117"/>
      <c r="BC7" s="117"/>
      <c r="BD7" s="117"/>
      <c r="BE7" s="117"/>
      <c r="BF7" s="117"/>
      <c r="BG7" s="117"/>
      <c r="BH7" s="117"/>
      <c r="BI7" s="117"/>
      <c r="BJ7" s="117"/>
      <c r="BK7" s="117"/>
      <c r="BL7" s="117"/>
      <c r="BM7" s="117"/>
      <c r="BN7" s="117"/>
      <c r="BO7" s="117"/>
      <c r="BP7" s="117"/>
      <c r="BQ7" s="117"/>
      <c r="BR7" s="117"/>
    </row>
    <row r="8" spans="1:70" ht="409.6">
      <c r="A8" s="15">
        <v>5</v>
      </c>
      <c r="B8" s="11" t="s">
        <v>78</v>
      </c>
      <c r="C8" s="249"/>
      <c r="D8" s="11" t="s">
        <v>1143</v>
      </c>
      <c r="E8" s="250"/>
      <c r="F8" s="1" t="s">
        <v>1089</v>
      </c>
      <c r="G8" s="285" t="s">
        <v>262</v>
      </c>
      <c r="H8" s="285" t="s">
        <v>880</v>
      </c>
      <c r="I8" s="43" t="s">
        <v>263</v>
      </c>
      <c r="J8" s="43" t="s">
        <v>137</v>
      </c>
      <c r="K8" s="127"/>
      <c r="L8" s="43" t="s">
        <v>1062</v>
      </c>
      <c r="M8" s="43" t="s">
        <v>935</v>
      </c>
      <c r="N8" s="12" t="s">
        <v>936</v>
      </c>
      <c r="O8" s="43" t="s">
        <v>264</v>
      </c>
      <c r="P8" s="43" t="s">
        <v>265</v>
      </c>
      <c r="Q8" s="43" t="s">
        <v>1005</v>
      </c>
      <c r="R8" s="43" t="s">
        <v>1011</v>
      </c>
      <c r="S8" s="43" t="s">
        <v>266</v>
      </c>
      <c r="T8" s="43" t="s">
        <v>73</v>
      </c>
      <c r="U8" s="12" t="s">
        <v>793</v>
      </c>
      <c r="V8" s="12" t="s">
        <v>793</v>
      </c>
      <c r="W8" s="43" t="s">
        <v>267</v>
      </c>
      <c r="X8" s="43" t="s">
        <v>54</v>
      </c>
      <c r="Y8" s="131"/>
      <c r="Z8" s="131"/>
      <c r="AA8" s="131"/>
      <c r="AB8" s="131"/>
      <c r="AC8" s="131"/>
      <c r="AD8" s="136">
        <v>2</v>
      </c>
      <c r="AE8" s="131"/>
      <c r="AF8" s="131"/>
      <c r="AG8" s="131"/>
      <c r="AH8" s="131"/>
      <c r="AI8" s="131"/>
      <c r="AJ8" s="132">
        <v>190.6</v>
      </c>
      <c r="AK8" s="136">
        <v>381.2</v>
      </c>
      <c r="AL8" s="5"/>
      <c r="AM8" s="5"/>
      <c r="AN8" s="132">
        <v>381.2</v>
      </c>
      <c r="AO8" s="131"/>
      <c r="AP8" s="43" t="s">
        <v>268</v>
      </c>
      <c r="AQ8" s="43" t="s">
        <v>269</v>
      </c>
      <c r="AR8" s="43" t="s">
        <v>270</v>
      </c>
      <c r="AS8" s="43" t="s">
        <v>58</v>
      </c>
      <c r="AT8" s="43" t="s">
        <v>84</v>
      </c>
      <c r="AU8" s="43" t="s">
        <v>271</v>
      </c>
      <c r="AV8" s="43" t="s">
        <v>272</v>
      </c>
      <c r="AW8" s="344">
        <v>2023</v>
      </c>
      <c r="AX8" s="336"/>
      <c r="AY8" s="336"/>
      <c r="AZ8" s="117"/>
      <c r="BA8" s="117"/>
      <c r="BB8" s="117"/>
      <c r="BC8" s="117"/>
      <c r="BD8" s="117"/>
      <c r="BE8" s="117"/>
      <c r="BF8" s="117"/>
      <c r="BG8" s="117"/>
      <c r="BH8" s="117"/>
      <c r="BI8" s="117"/>
      <c r="BJ8" s="117"/>
      <c r="BK8" s="117"/>
      <c r="BL8" s="117"/>
      <c r="BM8" s="117"/>
      <c r="BN8" s="117"/>
      <c r="BO8" s="117"/>
      <c r="BP8" s="117"/>
      <c r="BQ8" s="117"/>
      <c r="BR8" s="117"/>
    </row>
    <row r="9" spans="1:70" ht="406.8">
      <c r="A9" s="15">
        <v>6</v>
      </c>
      <c r="B9" s="11" t="s">
        <v>78</v>
      </c>
      <c r="C9" s="27"/>
      <c r="D9" s="11" t="s">
        <v>1143</v>
      </c>
      <c r="E9" s="10"/>
      <c r="F9" s="8" t="s">
        <v>904</v>
      </c>
      <c r="G9" s="283" t="s">
        <v>609</v>
      </c>
      <c r="H9" s="283" t="s">
        <v>610</v>
      </c>
      <c r="I9" s="12" t="s">
        <v>144</v>
      </c>
      <c r="J9" s="18" t="s">
        <v>145</v>
      </c>
      <c r="K9" s="110"/>
      <c r="L9" s="19">
        <f>105.16*0.65</f>
        <v>68.353999999999999</v>
      </c>
      <c r="M9" s="43" t="s">
        <v>935</v>
      </c>
      <c r="N9" s="12" t="s">
        <v>936</v>
      </c>
      <c r="O9" s="12" t="s">
        <v>881</v>
      </c>
      <c r="P9" s="12" t="s">
        <v>885</v>
      </c>
      <c r="Q9" s="12" t="s">
        <v>940</v>
      </c>
      <c r="R9" s="18" t="s">
        <v>1011</v>
      </c>
      <c r="S9" s="91" t="s">
        <v>146</v>
      </c>
      <c r="T9" s="12" t="s">
        <v>72</v>
      </c>
      <c r="U9" s="12" t="s">
        <v>793</v>
      </c>
      <c r="V9" s="12" t="s">
        <v>793</v>
      </c>
      <c r="W9" s="21"/>
      <c r="X9" s="22" t="s">
        <v>54</v>
      </c>
      <c r="Y9" s="23"/>
      <c r="Z9" s="23"/>
      <c r="AA9" s="23"/>
      <c r="AB9" s="23"/>
      <c r="AC9" s="23"/>
      <c r="AD9" s="25">
        <v>79.73</v>
      </c>
      <c r="AE9" s="23"/>
      <c r="AF9" s="23"/>
      <c r="AG9" s="23"/>
      <c r="AH9" s="23"/>
      <c r="AI9" s="23"/>
      <c r="AJ9" s="28">
        <f t="shared" si="0"/>
        <v>15.447163827919228</v>
      </c>
      <c r="AK9" s="25">
        <f>40.04*(200+250)*L9*1000/1000000</f>
        <v>1231.6023720000001</v>
      </c>
      <c r="AL9" s="23"/>
      <c r="AM9" s="23"/>
      <c r="AN9" s="28">
        <f t="shared" si="1"/>
        <v>1231.6023720000001</v>
      </c>
      <c r="AO9" s="24">
        <v>2023</v>
      </c>
      <c r="AP9" s="22" t="s">
        <v>82</v>
      </c>
      <c r="AQ9" s="12" t="s">
        <v>83</v>
      </c>
      <c r="AR9" s="12" t="s">
        <v>147</v>
      </c>
      <c r="AS9" s="12" t="s">
        <v>58</v>
      </c>
      <c r="AT9" s="12" t="s">
        <v>84</v>
      </c>
      <c r="AU9" s="12" t="s">
        <v>148</v>
      </c>
      <c r="AV9" s="12" t="s">
        <v>143</v>
      </c>
      <c r="AW9" s="343">
        <v>2023</v>
      </c>
      <c r="AX9" s="336"/>
      <c r="AY9" s="336"/>
      <c r="AZ9" s="117"/>
      <c r="BA9" s="117"/>
      <c r="BB9" s="117"/>
      <c r="BC9" s="117"/>
      <c r="BD9" s="117"/>
      <c r="BE9" s="117"/>
      <c r="BF9" s="117"/>
      <c r="BG9" s="117"/>
      <c r="BH9" s="117"/>
      <c r="BI9" s="117"/>
      <c r="BJ9" s="117"/>
      <c r="BK9" s="117"/>
      <c r="BL9" s="117"/>
      <c r="BM9" s="117"/>
      <c r="BN9" s="117"/>
      <c r="BO9" s="117"/>
      <c r="BP9" s="117"/>
      <c r="BQ9" s="117"/>
      <c r="BR9" s="117"/>
    </row>
    <row r="10" spans="1:70" ht="378">
      <c r="A10" s="12">
        <v>7</v>
      </c>
      <c r="B10" s="11" t="s">
        <v>78</v>
      </c>
      <c r="C10" s="27"/>
      <c r="D10" s="11" t="s">
        <v>1143</v>
      </c>
      <c r="E10" s="10"/>
      <c r="F10" s="8" t="s">
        <v>905</v>
      </c>
      <c r="G10" s="283" t="s">
        <v>617</v>
      </c>
      <c r="H10" s="283" t="s">
        <v>618</v>
      </c>
      <c r="I10" s="12" t="s">
        <v>155</v>
      </c>
      <c r="J10" s="18" t="s">
        <v>137</v>
      </c>
      <c r="K10" s="110"/>
      <c r="L10" s="19">
        <f>105.16-L5</f>
        <v>100.12599999999999</v>
      </c>
      <c r="M10" s="43" t="s">
        <v>935</v>
      </c>
      <c r="N10" s="12" t="s">
        <v>936</v>
      </c>
      <c r="O10" s="12" t="s">
        <v>881</v>
      </c>
      <c r="P10" s="12" t="s">
        <v>886</v>
      </c>
      <c r="Q10" s="12" t="s">
        <v>940</v>
      </c>
      <c r="R10" s="18" t="s">
        <v>1013</v>
      </c>
      <c r="S10" s="31" t="s">
        <v>146</v>
      </c>
      <c r="T10" s="12" t="s">
        <v>72</v>
      </c>
      <c r="U10" s="12" t="s">
        <v>793</v>
      </c>
      <c r="V10" s="12" t="s">
        <v>793</v>
      </c>
      <c r="W10" s="21"/>
      <c r="X10" s="22" t="s">
        <v>54</v>
      </c>
      <c r="Y10" s="23"/>
      <c r="Z10" s="23"/>
      <c r="AA10" s="23"/>
      <c r="AB10" s="23"/>
      <c r="AC10" s="23"/>
      <c r="AD10" s="25">
        <v>43.14</v>
      </c>
      <c r="AE10" s="23"/>
      <c r="AF10" s="23"/>
      <c r="AG10" s="23"/>
      <c r="AH10" s="23"/>
      <c r="AI10" s="23"/>
      <c r="AJ10" s="28">
        <f t="shared" si="0"/>
        <v>41.818967732962449</v>
      </c>
      <c r="AK10" s="25">
        <f>40.04*(200+250)*L10*1000/1000000</f>
        <v>1804.0702679999999</v>
      </c>
      <c r="AL10" s="23"/>
      <c r="AM10" s="23"/>
      <c r="AN10" s="25">
        <f t="shared" si="1"/>
        <v>1804.0702679999999</v>
      </c>
      <c r="AO10" s="24">
        <v>2023</v>
      </c>
      <c r="AP10" s="22" t="s">
        <v>82</v>
      </c>
      <c r="AQ10" s="12" t="s">
        <v>83</v>
      </c>
      <c r="AR10" s="12" t="s">
        <v>155</v>
      </c>
      <c r="AS10" s="12" t="s">
        <v>58</v>
      </c>
      <c r="AT10" s="12" t="s">
        <v>84</v>
      </c>
      <c r="AU10" s="12" t="s">
        <v>151</v>
      </c>
      <c r="AV10" s="12" t="s">
        <v>143</v>
      </c>
      <c r="AW10" s="343">
        <v>2023</v>
      </c>
      <c r="AX10" s="336"/>
      <c r="AY10" s="336"/>
      <c r="AZ10" s="117"/>
      <c r="BA10" s="117"/>
      <c r="BB10" s="117"/>
      <c r="BC10" s="117"/>
      <c r="BD10" s="117"/>
      <c r="BE10" s="117"/>
      <c r="BF10" s="117"/>
      <c r="BG10" s="117"/>
      <c r="BH10" s="117"/>
      <c r="BI10" s="117"/>
      <c r="BJ10" s="117"/>
      <c r="BK10" s="117"/>
      <c r="BL10" s="117"/>
      <c r="BM10" s="117"/>
      <c r="BN10" s="117"/>
      <c r="BO10" s="117"/>
      <c r="BP10" s="117"/>
      <c r="BQ10" s="117"/>
      <c r="BR10" s="117"/>
    </row>
    <row r="11" spans="1:70" ht="409.6">
      <c r="A11" s="15">
        <v>8</v>
      </c>
      <c r="B11" s="11" t="s">
        <v>78</v>
      </c>
      <c r="C11" s="43"/>
      <c r="D11" s="11" t="s">
        <v>1143</v>
      </c>
      <c r="E11" s="43"/>
      <c r="F11" s="1" t="s">
        <v>906</v>
      </c>
      <c r="G11" s="285" t="s">
        <v>520</v>
      </c>
      <c r="H11" s="285" t="s">
        <v>815</v>
      </c>
      <c r="I11" s="43" t="s">
        <v>521</v>
      </c>
      <c r="J11" s="43" t="s">
        <v>145</v>
      </c>
      <c r="K11" s="127"/>
      <c r="L11" s="128">
        <v>12.25</v>
      </c>
      <c r="M11" s="43" t="s">
        <v>935</v>
      </c>
      <c r="N11" s="12" t="s">
        <v>936</v>
      </c>
      <c r="O11" s="43" t="s">
        <v>511</v>
      </c>
      <c r="P11" s="43" t="s">
        <v>522</v>
      </c>
      <c r="Q11" s="43" t="s">
        <v>941</v>
      </c>
      <c r="R11" s="43" t="s">
        <v>1011</v>
      </c>
      <c r="S11" s="129" t="s">
        <v>146</v>
      </c>
      <c r="T11" s="43" t="s">
        <v>73</v>
      </c>
      <c r="U11" s="12" t="s">
        <v>793</v>
      </c>
      <c r="V11" s="12" t="s">
        <v>793</v>
      </c>
      <c r="W11" s="43" t="s">
        <v>299</v>
      </c>
      <c r="X11" s="43" t="s">
        <v>350</v>
      </c>
      <c r="Y11" s="130"/>
      <c r="Z11" s="131"/>
      <c r="AA11" s="130"/>
      <c r="AB11" s="130"/>
      <c r="AC11" s="131"/>
      <c r="AD11" s="132">
        <v>6.8</v>
      </c>
      <c r="AE11" s="130"/>
      <c r="AF11" s="130"/>
      <c r="AG11" s="130"/>
      <c r="AH11" s="130"/>
      <c r="AI11" s="133"/>
      <c r="AJ11" s="132">
        <v>32.6</v>
      </c>
      <c r="AK11" s="132">
        <v>221.4</v>
      </c>
      <c r="AL11" s="130"/>
      <c r="AM11" s="134"/>
      <c r="AN11" s="132">
        <v>221.4</v>
      </c>
      <c r="AO11" s="135">
        <v>2022</v>
      </c>
      <c r="AP11" s="43" t="s">
        <v>515</v>
      </c>
      <c r="AQ11" s="43" t="s">
        <v>421</v>
      </c>
      <c r="AR11" s="43" t="s">
        <v>523</v>
      </c>
      <c r="AS11" s="43" t="s">
        <v>423</v>
      </c>
      <c r="AT11" s="43" t="s">
        <v>84</v>
      </c>
      <c r="AU11" s="43" t="s">
        <v>524</v>
      </c>
      <c r="AV11" s="43" t="s">
        <v>525</v>
      </c>
      <c r="AW11" s="344">
        <v>2023</v>
      </c>
      <c r="AX11" s="336"/>
      <c r="AY11" s="336"/>
      <c r="AZ11" s="117"/>
      <c r="BA11" s="117"/>
      <c r="BB11" s="117"/>
      <c r="BC11" s="117"/>
      <c r="BD11" s="117"/>
      <c r="BE11" s="117"/>
      <c r="BF11" s="117"/>
      <c r="BG11" s="117"/>
      <c r="BH11" s="117"/>
      <c r="BI11" s="117"/>
      <c r="BJ11" s="117"/>
      <c r="BK11" s="117"/>
      <c r="BL11" s="117"/>
      <c r="BM11" s="117"/>
      <c r="BN11" s="117"/>
      <c r="BO11" s="117"/>
      <c r="BP11" s="117"/>
      <c r="BQ11" s="117"/>
      <c r="BR11" s="117"/>
    </row>
    <row r="12" spans="1:70" ht="409.6">
      <c r="A12" s="15">
        <v>9</v>
      </c>
      <c r="B12" s="11" t="s">
        <v>78</v>
      </c>
      <c r="C12" s="43"/>
      <c r="D12" s="11" t="s">
        <v>1143</v>
      </c>
      <c r="E12" s="43"/>
      <c r="F12" s="1" t="s">
        <v>907</v>
      </c>
      <c r="G12" s="285" t="s">
        <v>531</v>
      </c>
      <c r="H12" s="285" t="s">
        <v>816</v>
      </c>
      <c r="I12" s="43" t="s">
        <v>532</v>
      </c>
      <c r="J12" s="43" t="s">
        <v>145</v>
      </c>
      <c r="K12" s="127"/>
      <c r="L12" s="128">
        <v>32.658000000000001</v>
      </c>
      <c r="M12" s="43" t="s">
        <v>935</v>
      </c>
      <c r="N12" s="12" t="s">
        <v>936</v>
      </c>
      <c r="O12" s="43" t="s">
        <v>511</v>
      </c>
      <c r="P12" s="43" t="s">
        <v>528</v>
      </c>
      <c r="Q12" s="43" t="s">
        <v>942</v>
      </c>
      <c r="R12" s="43" t="s">
        <v>1011</v>
      </c>
      <c r="S12" s="129" t="s">
        <v>146</v>
      </c>
      <c r="T12" s="43" t="s">
        <v>73</v>
      </c>
      <c r="U12" s="12" t="s">
        <v>793</v>
      </c>
      <c r="V12" s="12" t="s">
        <v>793</v>
      </c>
      <c r="W12" s="43" t="s">
        <v>299</v>
      </c>
      <c r="X12" s="43" t="s">
        <v>350</v>
      </c>
      <c r="Y12" s="130"/>
      <c r="Z12" s="131"/>
      <c r="AA12" s="130"/>
      <c r="AB12" s="130"/>
      <c r="AC12" s="131"/>
      <c r="AD12" s="132">
        <v>16.2</v>
      </c>
      <c r="AE12" s="130"/>
      <c r="AF12" s="130"/>
      <c r="AG12" s="130"/>
      <c r="AH12" s="130"/>
      <c r="AI12" s="133"/>
      <c r="AJ12" s="132">
        <v>36.299999999999997</v>
      </c>
      <c r="AK12" s="132">
        <v>588.6</v>
      </c>
      <c r="AL12" s="130"/>
      <c r="AM12" s="134"/>
      <c r="AN12" s="132">
        <v>588.6</v>
      </c>
      <c r="AO12" s="135">
        <v>2023</v>
      </c>
      <c r="AP12" s="43" t="s">
        <v>515</v>
      </c>
      <c r="AQ12" s="43" t="s">
        <v>421</v>
      </c>
      <c r="AR12" s="43" t="s">
        <v>533</v>
      </c>
      <c r="AS12" s="43" t="s">
        <v>423</v>
      </c>
      <c r="AT12" s="43" t="s">
        <v>84</v>
      </c>
      <c r="AU12" s="43" t="s">
        <v>524</v>
      </c>
      <c r="AV12" s="43" t="s">
        <v>534</v>
      </c>
      <c r="AW12" s="344">
        <v>2023</v>
      </c>
      <c r="AX12" s="336"/>
      <c r="AY12" s="336"/>
      <c r="AZ12" s="117"/>
      <c r="BA12" s="117"/>
      <c r="BB12" s="117"/>
      <c r="BC12" s="117"/>
      <c r="BD12" s="117"/>
      <c r="BE12" s="117"/>
      <c r="BF12" s="117"/>
      <c r="BG12" s="117"/>
      <c r="BH12" s="117"/>
      <c r="BI12" s="117"/>
      <c r="BJ12" s="117"/>
      <c r="BK12" s="117"/>
      <c r="BL12" s="117"/>
      <c r="BM12" s="117"/>
      <c r="BN12" s="117"/>
      <c r="BO12" s="117"/>
      <c r="BP12" s="117"/>
      <c r="BQ12" s="117"/>
      <c r="BR12" s="117"/>
    </row>
    <row r="13" spans="1:70" ht="406.8">
      <c r="A13" s="12">
        <v>10</v>
      </c>
      <c r="B13" s="11" t="s">
        <v>78</v>
      </c>
      <c r="C13" s="43"/>
      <c r="D13" s="11" t="s">
        <v>1143</v>
      </c>
      <c r="E13" s="43"/>
      <c r="F13" s="1" t="s">
        <v>908</v>
      </c>
      <c r="G13" s="285" t="s">
        <v>540</v>
      </c>
      <c r="H13" s="285" t="s">
        <v>817</v>
      </c>
      <c r="I13" s="45" t="s">
        <v>541</v>
      </c>
      <c r="J13" s="43" t="s">
        <v>145</v>
      </c>
      <c r="K13" s="127"/>
      <c r="L13" s="128">
        <v>4.1399999999999997</v>
      </c>
      <c r="M13" s="43" t="s">
        <v>935</v>
      </c>
      <c r="N13" s="12" t="s">
        <v>936</v>
      </c>
      <c r="O13" s="43" t="s">
        <v>511</v>
      </c>
      <c r="P13" s="43" t="s">
        <v>522</v>
      </c>
      <c r="Q13" s="43" t="s">
        <v>943</v>
      </c>
      <c r="R13" s="43" t="s">
        <v>1011</v>
      </c>
      <c r="S13" s="129" t="s">
        <v>146</v>
      </c>
      <c r="T13" s="43" t="s">
        <v>73</v>
      </c>
      <c r="U13" s="12" t="s">
        <v>793</v>
      </c>
      <c r="V13" s="12" t="s">
        <v>793</v>
      </c>
      <c r="W13" s="43" t="s">
        <v>299</v>
      </c>
      <c r="X13" s="43" t="s">
        <v>350</v>
      </c>
      <c r="Y13" s="130"/>
      <c r="Z13" s="131"/>
      <c r="AA13" s="130"/>
      <c r="AB13" s="130"/>
      <c r="AC13" s="131"/>
      <c r="AD13" s="132">
        <v>0.5</v>
      </c>
      <c r="AE13" s="130"/>
      <c r="AF13" s="130"/>
      <c r="AG13" s="130"/>
      <c r="AH13" s="130"/>
      <c r="AI13" s="133"/>
      <c r="AJ13" s="132">
        <v>65.599999999999994</v>
      </c>
      <c r="AK13" s="132">
        <v>32.799999999999997</v>
      </c>
      <c r="AL13" s="130"/>
      <c r="AM13" s="134"/>
      <c r="AN13" s="132">
        <v>32.799999999999997</v>
      </c>
      <c r="AO13" s="135">
        <v>2023</v>
      </c>
      <c r="AP13" s="43" t="s">
        <v>515</v>
      </c>
      <c r="AQ13" s="43" t="s">
        <v>543</v>
      </c>
      <c r="AR13" s="43" t="s">
        <v>542</v>
      </c>
      <c r="AS13" s="43" t="s">
        <v>544</v>
      </c>
      <c r="AT13" s="43" t="s">
        <v>84</v>
      </c>
      <c r="AU13" s="43" t="s">
        <v>545</v>
      </c>
      <c r="AV13" s="43" t="s">
        <v>546</v>
      </c>
      <c r="AW13" s="344">
        <v>2023</v>
      </c>
      <c r="AX13" s="336"/>
      <c r="AY13" s="336"/>
      <c r="AZ13" s="117"/>
      <c r="BA13" s="117"/>
      <c r="BB13" s="117"/>
      <c r="BC13" s="117"/>
      <c r="BD13" s="117"/>
      <c r="BE13" s="117"/>
      <c r="BF13" s="117"/>
      <c r="BG13" s="117"/>
      <c r="BH13" s="117"/>
      <c r="BI13" s="117"/>
      <c r="BJ13" s="117"/>
      <c r="BK13" s="117"/>
      <c r="BL13" s="117"/>
      <c r="BM13" s="117"/>
      <c r="BN13" s="117"/>
      <c r="BO13" s="117"/>
      <c r="BP13" s="117"/>
      <c r="BQ13" s="117"/>
      <c r="BR13" s="117"/>
    </row>
    <row r="14" spans="1:70" ht="409.6">
      <c r="A14" s="15">
        <v>11</v>
      </c>
      <c r="B14" s="11" t="s">
        <v>78</v>
      </c>
      <c r="C14" s="131"/>
      <c r="D14" s="11" t="s">
        <v>1143</v>
      </c>
      <c r="E14" s="131"/>
      <c r="F14" s="1" t="s">
        <v>1090</v>
      </c>
      <c r="G14" s="285" t="s">
        <v>818</v>
      </c>
      <c r="H14" s="285" t="s">
        <v>819</v>
      </c>
      <c r="I14" s="43" t="s">
        <v>288</v>
      </c>
      <c r="J14" s="43" t="s">
        <v>163</v>
      </c>
      <c r="K14" s="127"/>
      <c r="L14" s="136">
        <v>710</v>
      </c>
      <c r="M14" s="43" t="s">
        <v>935</v>
      </c>
      <c r="N14" s="12" t="s">
        <v>936</v>
      </c>
      <c r="O14" s="43" t="s">
        <v>289</v>
      </c>
      <c r="P14" s="43" t="s">
        <v>290</v>
      </c>
      <c r="Q14" s="43" t="s">
        <v>944</v>
      </c>
      <c r="R14" s="43" t="s">
        <v>1015</v>
      </c>
      <c r="S14" s="129" t="s">
        <v>291</v>
      </c>
      <c r="T14" s="43" t="s">
        <v>72</v>
      </c>
      <c r="U14" s="12" t="s">
        <v>793</v>
      </c>
      <c r="V14" s="12" t="s">
        <v>793</v>
      </c>
      <c r="W14" s="43" t="s">
        <v>292</v>
      </c>
      <c r="X14" s="43" t="s">
        <v>54</v>
      </c>
      <c r="Y14" s="131"/>
      <c r="Z14" s="137"/>
      <c r="AA14" s="131"/>
      <c r="AB14" s="131"/>
      <c r="AC14" s="131"/>
      <c r="AD14" s="138">
        <v>390</v>
      </c>
      <c r="AE14" s="131"/>
      <c r="AF14" s="131"/>
      <c r="AG14" s="131"/>
      <c r="AH14" s="131"/>
      <c r="AI14" s="131"/>
      <c r="AJ14" s="132">
        <v>18.100000000000001</v>
      </c>
      <c r="AK14" s="136">
        <v>7077.4</v>
      </c>
      <c r="AL14" s="131"/>
      <c r="AM14" s="131"/>
      <c r="AN14" s="136">
        <v>7077.4</v>
      </c>
      <c r="AO14" s="131"/>
      <c r="AP14" s="43" t="s">
        <v>293</v>
      </c>
      <c r="AQ14" s="43" t="s">
        <v>294</v>
      </c>
      <c r="AR14" s="43" t="s">
        <v>295</v>
      </c>
      <c r="AS14" s="43" t="s">
        <v>58</v>
      </c>
      <c r="AT14" s="43" t="s">
        <v>84</v>
      </c>
      <c r="AU14" s="43" t="s">
        <v>296</v>
      </c>
      <c r="AV14" s="43" t="s">
        <v>295</v>
      </c>
      <c r="AW14" s="344">
        <v>2023</v>
      </c>
      <c r="AX14" s="336"/>
      <c r="AY14" s="336"/>
      <c r="AZ14" s="117"/>
      <c r="BA14" s="117"/>
      <c r="BB14" s="117"/>
      <c r="BC14" s="117"/>
      <c r="BD14" s="117"/>
      <c r="BE14" s="117"/>
      <c r="BF14" s="117"/>
      <c r="BG14" s="117"/>
      <c r="BH14" s="117"/>
      <c r="BI14" s="117"/>
      <c r="BJ14" s="117"/>
      <c r="BK14" s="117"/>
      <c r="BL14" s="117"/>
      <c r="BM14" s="117"/>
      <c r="BN14" s="117"/>
      <c r="BO14" s="117"/>
      <c r="BP14" s="117"/>
      <c r="BQ14" s="117"/>
      <c r="BR14" s="117"/>
    </row>
    <row r="15" spans="1:70" ht="409.6">
      <c r="A15" s="15">
        <v>12</v>
      </c>
      <c r="B15" s="11" t="s">
        <v>78</v>
      </c>
      <c r="C15" s="131"/>
      <c r="D15" s="11" t="s">
        <v>1143</v>
      </c>
      <c r="E15" s="131"/>
      <c r="F15" s="1" t="s">
        <v>1117</v>
      </c>
      <c r="G15" s="285" t="s">
        <v>820</v>
      </c>
      <c r="H15" s="285" t="s">
        <v>821</v>
      </c>
      <c r="I15" s="43" t="s">
        <v>297</v>
      </c>
      <c r="J15" s="43" t="s">
        <v>298</v>
      </c>
      <c r="K15" s="127"/>
      <c r="L15" s="132">
        <v>17.2</v>
      </c>
      <c r="M15" s="43" t="s">
        <v>935</v>
      </c>
      <c r="N15" s="12" t="s">
        <v>936</v>
      </c>
      <c r="O15" s="43" t="s">
        <v>289</v>
      </c>
      <c r="P15" s="43" t="s">
        <v>265</v>
      </c>
      <c r="Q15" s="43" t="s">
        <v>945</v>
      </c>
      <c r="R15" s="43" t="s">
        <v>1014</v>
      </c>
      <c r="S15" s="129" t="s">
        <v>291</v>
      </c>
      <c r="T15" s="43" t="s">
        <v>72</v>
      </c>
      <c r="U15" s="12" t="s">
        <v>793</v>
      </c>
      <c r="V15" s="12" t="s">
        <v>793</v>
      </c>
      <c r="W15" s="43" t="s">
        <v>299</v>
      </c>
      <c r="X15" s="43" t="s">
        <v>54</v>
      </c>
      <c r="Y15" s="131"/>
      <c r="Z15" s="43"/>
      <c r="AA15" s="131"/>
      <c r="AB15" s="131"/>
      <c r="AC15" s="131"/>
      <c r="AD15" s="132">
        <v>10.1</v>
      </c>
      <c r="AE15" s="131"/>
      <c r="AF15" s="131"/>
      <c r="AG15" s="131"/>
      <c r="AH15" s="131"/>
      <c r="AI15" s="131"/>
      <c r="AJ15" s="132">
        <v>30.2</v>
      </c>
      <c r="AK15" s="136">
        <v>305</v>
      </c>
      <c r="AL15" s="131"/>
      <c r="AM15" s="131"/>
      <c r="AN15" s="43" t="s">
        <v>300</v>
      </c>
      <c r="AO15" s="131"/>
      <c r="AP15" s="43" t="s">
        <v>276</v>
      </c>
      <c r="AQ15" s="43" t="s">
        <v>294</v>
      </c>
      <c r="AR15" s="43" t="s">
        <v>301</v>
      </c>
      <c r="AS15" s="43" t="s">
        <v>302</v>
      </c>
      <c r="AT15" s="43" t="s">
        <v>84</v>
      </c>
      <c r="AU15" s="43" t="s">
        <v>303</v>
      </c>
      <c r="AV15" s="43" t="s">
        <v>304</v>
      </c>
      <c r="AW15" s="344">
        <v>2023</v>
      </c>
      <c r="AX15" s="336"/>
      <c r="AY15" s="336"/>
      <c r="AZ15" s="117"/>
      <c r="BA15" s="117"/>
      <c r="BB15" s="117"/>
      <c r="BC15" s="117"/>
      <c r="BD15" s="117"/>
      <c r="BE15" s="117"/>
      <c r="BF15" s="117"/>
      <c r="BG15" s="117"/>
      <c r="BH15" s="117"/>
      <c r="BI15" s="117"/>
      <c r="BJ15" s="117"/>
      <c r="BK15" s="117"/>
      <c r="BL15" s="117"/>
      <c r="BM15" s="117"/>
      <c r="BN15" s="117"/>
      <c r="BO15" s="117"/>
      <c r="BP15" s="117"/>
      <c r="BQ15" s="117"/>
      <c r="BR15" s="117"/>
    </row>
    <row r="16" spans="1:70" ht="409.6">
      <c r="A16" s="12">
        <v>13</v>
      </c>
      <c r="B16" s="11" t="s">
        <v>78</v>
      </c>
      <c r="C16" s="43"/>
      <c r="D16" s="11" t="s">
        <v>1143</v>
      </c>
      <c r="E16" s="43"/>
      <c r="F16" s="1" t="s">
        <v>909</v>
      </c>
      <c r="G16" s="285" t="s">
        <v>526</v>
      </c>
      <c r="H16" s="285" t="s">
        <v>822</v>
      </c>
      <c r="I16" s="43" t="s">
        <v>527</v>
      </c>
      <c r="J16" s="43" t="s">
        <v>145</v>
      </c>
      <c r="K16" s="127"/>
      <c r="L16" s="128">
        <v>45.7</v>
      </c>
      <c r="M16" s="43" t="s">
        <v>935</v>
      </c>
      <c r="N16" s="12" t="s">
        <v>936</v>
      </c>
      <c r="O16" s="43" t="s">
        <v>511</v>
      </c>
      <c r="P16" s="43" t="s">
        <v>528</v>
      </c>
      <c r="Q16" s="43" t="s">
        <v>946</v>
      </c>
      <c r="R16" s="45" t="s">
        <v>1016</v>
      </c>
      <c r="S16" s="129" t="s">
        <v>808</v>
      </c>
      <c r="T16" s="43" t="s">
        <v>73</v>
      </c>
      <c r="U16" s="12" t="s">
        <v>793</v>
      </c>
      <c r="V16" s="12" t="s">
        <v>793</v>
      </c>
      <c r="W16" s="45" t="s">
        <v>514</v>
      </c>
      <c r="X16" s="43" t="s">
        <v>350</v>
      </c>
      <c r="Y16" s="130"/>
      <c r="Z16" s="131"/>
      <c r="AA16" s="130"/>
      <c r="AB16" s="130"/>
      <c r="AC16" s="131"/>
      <c r="AD16" s="132">
        <v>25</v>
      </c>
      <c r="AE16" s="130"/>
      <c r="AF16" s="130"/>
      <c r="AG16" s="130"/>
      <c r="AH16" s="130"/>
      <c r="AI16" s="133"/>
      <c r="AJ16" s="132">
        <v>32.94</v>
      </c>
      <c r="AK16" s="132">
        <v>822.6</v>
      </c>
      <c r="AL16" s="130"/>
      <c r="AM16" s="134"/>
      <c r="AN16" s="132">
        <v>822.6</v>
      </c>
      <c r="AO16" s="135">
        <v>2023</v>
      </c>
      <c r="AP16" s="43" t="s">
        <v>515</v>
      </c>
      <c r="AQ16" s="43" t="s">
        <v>421</v>
      </c>
      <c r="AR16" s="43" t="s">
        <v>529</v>
      </c>
      <c r="AS16" s="43" t="s">
        <v>423</v>
      </c>
      <c r="AT16" s="43" t="s">
        <v>84</v>
      </c>
      <c r="AU16" s="43" t="s">
        <v>524</v>
      </c>
      <c r="AV16" s="43" t="s">
        <v>530</v>
      </c>
      <c r="AW16" s="344">
        <v>2023</v>
      </c>
      <c r="AX16" s="336"/>
      <c r="AY16" s="336"/>
      <c r="AZ16" s="117"/>
      <c r="BA16" s="117"/>
      <c r="BB16" s="117"/>
      <c r="BC16" s="117"/>
      <c r="BD16" s="117"/>
      <c r="BE16" s="117"/>
      <c r="BF16" s="117"/>
      <c r="BG16" s="117"/>
      <c r="BH16" s="117"/>
      <c r="BI16" s="117"/>
      <c r="BJ16" s="117"/>
      <c r="BK16" s="117"/>
      <c r="BL16" s="117"/>
      <c r="BM16" s="117"/>
      <c r="BN16" s="117"/>
      <c r="BO16" s="117"/>
      <c r="BP16" s="117"/>
      <c r="BQ16" s="117"/>
      <c r="BR16" s="117"/>
    </row>
    <row r="17" spans="1:70" ht="409.6">
      <c r="A17" s="15">
        <v>14</v>
      </c>
      <c r="B17" s="11" t="s">
        <v>78</v>
      </c>
      <c r="C17" s="43"/>
      <c r="D17" s="11" t="s">
        <v>1143</v>
      </c>
      <c r="E17" s="43"/>
      <c r="F17" s="1" t="s">
        <v>910</v>
      </c>
      <c r="G17" s="285" t="s">
        <v>535</v>
      </c>
      <c r="H17" s="285" t="s">
        <v>823</v>
      </c>
      <c r="I17" s="45" t="s">
        <v>536</v>
      </c>
      <c r="J17" s="43" t="s">
        <v>145</v>
      </c>
      <c r="K17" s="127"/>
      <c r="L17" s="128">
        <v>13.9</v>
      </c>
      <c r="M17" s="43" t="s">
        <v>935</v>
      </c>
      <c r="N17" s="12" t="s">
        <v>936</v>
      </c>
      <c r="O17" s="43" t="s">
        <v>511</v>
      </c>
      <c r="P17" s="43" t="s">
        <v>537</v>
      </c>
      <c r="Q17" s="43" t="s">
        <v>947</v>
      </c>
      <c r="R17" s="43" t="s">
        <v>1017</v>
      </c>
      <c r="S17" s="129" t="s">
        <v>809</v>
      </c>
      <c r="T17" s="43" t="s">
        <v>73</v>
      </c>
      <c r="U17" s="12" t="s">
        <v>793</v>
      </c>
      <c r="V17" s="12" t="s">
        <v>793</v>
      </c>
      <c r="W17" s="45" t="s">
        <v>514</v>
      </c>
      <c r="X17" s="43" t="s">
        <v>350</v>
      </c>
      <c r="Y17" s="130"/>
      <c r="Z17" s="131"/>
      <c r="AA17" s="130"/>
      <c r="AB17" s="130"/>
      <c r="AC17" s="131"/>
      <c r="AD17" s="132">
        <v>6.8</v>
      </c>
      <c r="AE17" s="130"/>
      <c r="AF17" s="130"/>
      <c r="AG17" s="130"/>
      <c r="AH17" s="130"/>
      <c r="AI17" s="133"/>
      <c r="AJ17" s="132">
        <v>36.79</v>
      </c>
      <c r="AK17" s="132">
        <v>250.2</v>
      </c>
      <c r="AL17" s="130"/>
      <c r="AM17" s="134"/>
      <c r="AN17" s="132">
        <v>250.2</v>
      </c>
      <c r="AO17" s="135">
        <v>2023</v>
      </c>
      <c r="AP17" s="43" t="s">
        <v>515</v>
      </c>
      <c r="AQ17" s="43" t="s">
        <v>421</v>
      </c>
      <c r="AR17" s="43" t="s">
        <v>538</v>
      </c>
      <c r="AS17" s="43" t="s">
        <v>423</v>
      </c>
      <c r="AT17" s="43" t="s">
        <v>84</v>
      </c>
      <c r="AU17" s="43" t="s">
        <v>524</v>
      </c>
      <c r="AV17" s="43" t="s">
        <v>539</v>
      </c>
      <c r="AW17" s="344">
        <v>2023</v>
      </c>
      <c r="AX17" s="336"/>
      <c r="AY17" s="336"/>
      <c r="AZ17" s="117"/>
      <c r="BA17" s="117"/>
      <c r="BB17" s="117"/>
      <c r="BC17" s="117"/>
      <c r="BD17" s="117"/>
      <c r="BE17" s="117"/>
      <c r="BF17" s="117"/>
      <c r="BG17" s="117"/>
      <c r="BH17" s="117"/>
      <c r="BI17" s="117"/>
      <c r="BJ17" s="117"/>
      <c r="BK17" s="117"/>
      <c r="BL17" s="117"/>
      <c r="BM17" s="117"/>
      <c r="BN17" s="117"/>
      <c r="BO17" s="117"/>
      <c r="BP17" s="117"/>
      <c r="BQ17" s="117"/>
      <c r="BR17" s="117"/>
    </row>
    <row r="18" spans="1:70" ht="409.6">
      <c r="A18" s="15">
        <v>15</v>
      </c>
      <c r="B18" s="11" t="s">
        <v>78</v>
      </c>
      <c r="C18" s="43"/>
      <c r="D18" s="11" t="s">
        <v>1143</v>
      </c>
      <c r="E18" s="43"/>
      <c r="F18" s="1" t="s">
        <v>1118</v>
      </c>
      <c r="G18" s="285" t="s">
        <v>508</v>
      </c>
      <c r="H18" s="285" t="s">
        <v>824</v>
      </c>
      <c r="I18" s="43" t="s">
        <v>509</v>
      </c>
      <c r="J18" s="43" t="s">
        <v>510</v>
      </c>
      <c r="K18" s="127"/>
      <c r="L18" s="139">
        <v>229.2</v>
      </c>
      <c r="M18" s="43" t="s">
        <v>935</v>
      </c>
      <c r="N18" s="12" t="s">
        <v>936</v>
      </c>
      <c r="O18" s="43" t="s">
        <v>511</v>
      </c>
      <c r="P18" s="43" t="s">
        <v>512</v>
      </c>
      <c r="Q18" s="43" t="s">
        <v>517</v>
      </c>
      <c r="R18" s="43" t="s">
        <v>513</v>
      </c>
      <c r="S18" s="140" t="s">
        <v>778</v>
      </c>
      <c r="T18" s="43" t="s">
        <v>72</v>
      </c>
      <c r="U18" s="12" t="s">
        <v>793</v>
      </c>
      <c r="V18" s="12" t="s">
        <v>793</v>
      </c>
      <c r="W18" s="45" t="s">
        <v>514</v>
      </c>
      <c r="X18" s="43" t="s">
        <v>54</v>
      </c>
      <c r="Y18" s="141"/>
      <c r="Z18" s="141"/>
      <c r="AA18" s="141"/>
      <c r="AB18" s="141"/>
      <c r="AC18" s="141"/>
      <c r="AD18" s="139">
        <v>60</v>
      </c>
      <c r="AE18" s="141"/>
      <c r="AF18" s="141"/>
      <c r="AG18" s="141"/>
      <c r="AH18" s="141"/>
      <c r="AI18" s="141"/>
      <c r="AJ18" s="142">
        <v>38.6</v>
      </c>
      <c r="AK18" s="142">
        <v>2319.5</v>
      </c>
      <c r="AL18" s="139"/>
      <c r="AM18" s="142"/>
      <c r="AN18" s="139">
        <v>2319.5</v>
      </c>
      <c r="AO18" s="142">
        <v>2023</v>
      </c>
      <c r="AP18" s="43" t="s">
        <v>515</v>
      </c>
      <c r="AQ18" s="43" t="s">
        <v>516</v>
      </c>
      <c r="AR18" s="43" t="s">
        <v>517</v>
      </c>
      <c r="AS18" s="43" t="s">
        <v>58</v>
      </c>
      <c r="AT18" s="43" t="s">
        <v>84</v>
      </c>
      <c r="AU18" s="43" t="s">
        <v>518</v>
      </c>
      <c r="AV18" s="43" t="s">
        <v>519</v>
      </c>
      <c r="AW18" s="345">
        <v>2023</v>
      </c>
      <c r="AX18" s="336"/>
      <c r="AY18" s="336"/>
      <c r="AZ18" s="117"/>
      <c r="BA18" s="117"/>
      <c r="BB18" s="117"/>
      <c r="BC18" s="117"/>
      <c r="BD18" s="117"/>
      <c r="BE18" s="117"/>
      <c r="BF18" s="117"/>
      <c r="BG18" s="117"/>
      <c r="BH18" s="117"/>
      <c r="BI18" s="117"/>
      <c r="BJ18" s="117"/>
      <c r="BK18" s="117"/>
      <c r="BL18" s="117"/>
      <c r="BM18" s="117"/>
      <c r="BN18" s="117"/>
      <c r="BO18" s="117"/>
      <c r="BP18" s="117"/>
      <c r="BQ18" s="117"/>
      <c r="BR18" s="117"/>
    </row>
    <row r="19" spans="1:70" ht="158.4">
      <c r="A19" s="12">
        <v>16</v>
      </c>
      <c r="B19" s="7" t="s">
        <v>48</v>
      </c>
      <c r="C19" s="9"/>
      <c r="D19" s="7" t="s">
        <v>49</v>
      </c>
      <c r="E19" s="10"/>
      <c r="F19" s="8" t="s">
        <v>1133</v>
      </c>
      <c r="G19" s="283" t="s">
        <v>563</v>
      </c>
      <c r="H19" s="283" t="s">
        <v>588</v>
      </c>
      <c r="I19" s="12" t="s">
        <v>74</v>
      </c>
      <c r="J19" s="12" t="s">
        <v>51</v>
      </c>
      <c r="K19" s="109"/>
      <c r="L19" s="13">
        <v>0.39800000000000002</v>
      </c>
      <c r="M19" s="43" t="s">
        <v>935</v>
      </c>
      <c r="N19" s="12" t="s">
        <v>936</v>
      </c>
      <c r="O19" s="12" t="s">
        <v>881</v>
      </c>
      <c r="P19" s="12" t="s">
        <v>887</v>
      </c>
      <c r="Q19" s="12" t="s">
        <v>948</v>
      </c>
      <c r="R19" s="12" t="s">
        <v>787</v>
      </c>
      <c r="S19" s="14" t="s">
        <v>75</v>
      </c>
      <c r="T19" s="12" t="s">
        <v>53</v>
      </c>
      <c r="U19" s="12" t="s">
        <v>793</v>
      </c>
      <c r="V19" s="12" t="s">
        <v>793</v>
      </c>
      <c r="W19" s="13"/>
      <c r="X19" s="13"/>
      <c r="Y19" s="13"/>
      <c r="Z19" s="12" t="s">
        <v>54</v>
      </c>
      <c r="AA19" s="13"/>
      <c r="AB19" s="13"/>
      <c r="AC19" s="13"/>
      <c r="AD19" s="13"/>
      <c r="AE19" s="13"/>
      <c r="AF19" s="16">
        <v>29.646999999999998</v>
      </c>
      <c r="AG19" s="13"/>
      <c r="AH19" s="13"/>
      <c r="AI19" s="13"/>
      <c r="AJ19" s="16">
        <f>AK19/AF19</f>
        <v>2.0874905049414783</v>
      </c>
      <c r="AK19" s="16">
        <v>61.887830999999998</v>
      </c>
      <c r="AL19" s="13"/>
      <c r="AM19" s="13"/>
      <c r="AN19" s="16">
        <v>61.887830999999998</v>
      </c>
      <c r="AO19" s="17">
        <v>42772</v>
      </c>
      <c r="AP19" s="12" t="s">
        <v>55</v>
      </c>
      <c r="AQ19" s="12" t="s">
        <v>56</v>
      </c>
      <c r="AR19" s="12" t="s">
        <v>57</v>
      </c>
      <c r="AS19" s="12" t="s">
        <v>58</v>
      </c>
      <c r="AT19" s="13"/>
      <c r="AU19" s="13"/>
      <c r="AV19" s="12" t="s">
        <v>76</v>
      </c>
      <c r="AW19" s="344">
        <v>2017</v>
      </c>
      <c r="AX19" s="336"/>
      <c r="AY19" s="336"/>
      <c r="AZ19" s="117"/>
      <c r="BA19" s="117"/>
      <c r="BB19" s="117"/>
      <c r="BC19" s="117"/>
      <c r="BD19" s="117"/>
      <c r="BE19" s="117"/>
      <c r="BF19" s="117"/>
      <c r="BG19" s="117"/>
      <c r="BH19" s="117"/>
      <c r="BI19" s="117"/>
      <c r="BJ19" s="117"/>
      <c r="BK19" s="117"/>
      <c r="BL19" s="117"/>
      <c r="BM19" s="117"/>
      <c r="BN19" s="117"/>
      <c r="BO19" s="117"/>
      <c r="BP19" s="117"/>
      <c r="BQ19" s="117"/>
      <c r="BR19" s="117"/>
    </row>
    <row r="20" spans="1:70" ht="158.4">
      <c r="A20" s="15">
        <v>17</v>
      </c>
      <c r="B20" s="7" t="s">
        <v>48</v>
      </c>
      <c r="C20" s="9"/>
      <c r="D20" s="7" t="s">
        <v>49</v>
      </c>
      <c r="E20" s="10"/>
      <c r="F20" s="8" t="s">
        <v>1134</v>
      </c>
      <c r="G20" s="283" t="s">
        <v>564</v>
      </c>
      <c r="H20" s="283" t="s">
        <v>589</v>
      </c>
      <c r="I20" s="12" t="s">
        <v>77</v>
      </c>
      <c r="J20" s="12" t="s">
        <v>51</v>
      </c>
      <c r="K20" s="109"/>
      <c r="L20" s="13">
        <v>0.39800000000000002</v>
      </c>
      <c r="M20" s="43" t="s">
        <v>935</v>
      </c>
      <c r="N20" s="12" t="s">
        <v>936</v>
      </c>
      <c r="O20" s="12" t="s">
        <v>881</v>
      </c>
      <c r="P20" s="12" t="s">
        <v>888</v>
      </c>
      <c r="Q20" s="12" t="s">
        <v>949</v>
      </c>
      <c r="R20" s="12" t="s">
        <v>787</v>
      </c>
      <c r="S20" s="14" t="s">
        <v>75</v>
      </c>
      <c r="T20" s="12" t="s">
        <v>53</v>
      </c>
      <c r="U20" s="12" t="s">
        <v>793</v>
      </c>
      <c r="V20" s="12" t="s">
        <v>793</v>
      </c>
      <c r="W20" s="13"/>
      <c r="X20" s="13"/>
      <c r="Y20" s="13"/>
      <c r="Z20" s="12" t="s">
        <v>54</v>
      </c>
      <c r="AA20" s="13"/>
      <c r="AB20" s="13"/>
      <c r="AC20" s="13"/>
      <c r="AD20" s="13"/>
      <c r="AE20" s="13"/>
      <c r="AF20" s="15">
        <v>15.4</v>
      </c>
      <c r="AG20" s="13"/>
      <c r="AH20" s="13"/>
      <c r="AI20" s="13"/>
      <c r="AJ20" s="16">
        <v>2.6</v>
      </c>
      <c r="AK20" s="16">
        <v>40.531999999999996</v>
      </c>
      <c r="AL20" s="13"/>
      <c r="AM20" s="13"/>
      <c r="AN20" s="16">
        <v>40.531999999999996</v>
      </c>
      <c r="AO20" s="17">
        <v>43072</v>
      </c>
      <c r="AP20" s="12" t="s">
        <v>55</v>
      </c>
      <c r="AQ20" s="12" t="s">
        <v>56</v>
      </c>
      <c r="AR20" s="12" t="s">
        <v>57</v>
      </c>
      <c r="AS20" s="12" t="s">
        <v>58</v>
      </c>
      <c r="AT20" s="13"/>
      <c r="AU20" s="13"/>
      <c r="AV20" s="12" t="s">
        <v>77</v>
      </c>
      <c r="AW20" s="344">
        <v>2017</v>
      </c>
      <c r="AX20" s="336"/>
      <c r="AY20" s="336"/>
      <c r="AZ20" s="117"/>
      <c r="BA20" s="117"/>
      <c r="BB20" s="117"/>
      <c r="BC20" s="117"/>
      <c r="BD20" s="117"/>
      <c r="BE20" s="117"/>
      <c r="BF20" s="117"/>
      <c r="BG20" s="117"/>
      <c r="BH20" s="117"/>
      <c r="BI20" s="117"/>
      <c r="BJ20" s="117"/>
      <c r="BK20" s="117"/>
      <c r="BL20" s="117"/>
      <c r="BM20" s="117"/>
      <c r="BN20" s="117"/>
      <c r="BO20" s="117"/>
      <c r="BP20" s="117"/>
      <c r="BQ20" s="117"/>
      <c r="BR20" s="117"/>
    </row>
    <row r="21" spans="1:70" ht="172.8">
      <c r="A21" s="15">
        <v>18</v>
      </c>
      <c r="B21" s="7" t="s">
        <v>48</v>
      </c>
      <c r="C21" s="126"/>
      <c r="D21" s="126" t="s">
        <v>49</v>
      </c>
      <c r="E21" s="143"/>
      <c r="F21" s="8" t="s">
        <v>911</v>
      </c>
      <c r="G21" s="283" t="s">
        <v>444</v>
      </c>
      <c r="H21" s="285" t="s">
        <v>445</v>
      </c>
      <c r="I21" s="43" t="s">
        <v>446</v>
      </c>
      <c r="J21" s="43" t="s">
        <v>163</v>
      </c>
      <c r="K21" s="127"/>
      <c r="L21" s="134">
        <v>32.756999999999998</v>
      </c>
      <c r="M21" s="43" t="s">
        <v>935</v>
      </c>
      <c r="N21" s="12" t="s">
        <v>936</v>
      </c>
      <c r="O21" s="43" t="s">
        <v>447</v>
      </c>
      <c r="P21" s="43" t="s">
        <v>448</v>
      </c>
      <c r="Q21" s="43" t="s">
        <v>950</v>
      </c>
      <c r="R21" s="43" t="s">
        <v>783</v>
      </c>
      <c r="S21" s="129" t="s">
        <v>75</v>
      </c>
      <c r="T21" s="43" t="s">
        <v>53</v>
      </c>
      <c r="U21" s="12" t="s">
        <v>793</v>
      </c>
      <c r="V21" s="12" t="s">
        <v>793</v>
      </c>
      <c r="W21" s="43" t="s">
        <v>244</v>
      </c>
      <c r="X21" s="134"/>
      <c r="Y21" s="134"/>
      <c r="Z21" s="144" t="s">
        <v>350</v>
      </c>
      <c r="AA21" s="134"/>
      <c r="AB21" s="267"/>
      <c r="AC21" s="267"/>
      <c r="AD21" s="145"/>
      <c r="AE21" s="145"/>
      <c r="AF21" s="146">
        <v>60</v>
      </c>
      <c r="AG21" s="267"/>
      <c r="AH21" s="267"/>
      <c r="AI21" s="267"/>
      <c r="AJ21" s="147">
        <f>AK21/AF21</f>
        <v>0.39499999999999996</v>
      </c>
      <c r="AK21" s="146">
        <v>23.7</v>
      </c>
      <c r="AL21" s="267"/>
      <c r="AM21" s="267"/>
      <c r="AN21" s="148">
        <v>23.7</v>
      </c>
      <c r="AO21" s="135">
        <v>2022</v>
      </c>
      <c r="AP21" s="43" t="s">
        <v>449</v>
      </c>
      <c r="AQ21" s="43" t="s">
        <v>450</v>
      </c>
      <c r="AR21" s="43" t="s">
        <v>451</v>
      </c>
      <c r="AS21" s="43" t="s">
        <v>58</v>
      </c>
      <c r="AT21" s="43" t="s">
        <v>452</v>
      </c>
      <c r="AU21" s="43" t="s">
        <v>453</v>
      </c>
      <c r="AV21" s="43" t="s">
        <v>454</v>
      </c>
      <c r="AW21" s="344">
        <v>2022</v>
      </c>
      <c r="AX21" s="336"/>
      <c r="AY21" s="336"/>
      <c r="AZ21" s="117"/>
      <c r="BA21" s="117"/>
      <c r="BB21" s="117"/>
      <c r="BC21" s="117"/>
      <c r="BD21" s="117"/>
      <c r="BE21" s="117"/>
      <c r="BF21" s="117"/>
      <c r="BG21" s="117"/>
      <c r="BH21" s="117"/>
      <c r="BI21" s="117"/>
      <c r="BJ21" s="117"/>
      <c r="BK21" s="117"/>
      <c r="BL21" s="117"/>
      <c r="BM21" s="117"/>
      <c r="BN21" s="117"/>
      <c r="BO21" s="117"/>
      <c r="BP21" s="117"/>
      <c r="BQ21" s="117"/>
      <c r="BR21" s="117"/>
    </row>
    <row r="22" spans="1:70" ht="158.4">
      <c r="A22" s="12">
        <v>19</v>
      </c>
      <c r="B22" s="7" t="s">
        <v>48</v>
      </c>
      <c r="C22" s="9"/>
      <c r="D22" s="7" t="s">
        <v>49</v>
      </c>
      <c r="E22" s="10"/>
      <c r="F22" s="8" t="s">
        <v>1135</v>
      </c>
      <c r="G22" s="283" t="s">
        <v>558</v>
      </c>
      <c r="H22" s="283" t="s">
        <v>559</v>
      </c>
      <c r="I22" s="12" t="s">
        <v>59</v>
      </c>
      <c r="J22" s="12" t="s">
        <v>51</v>
      </c>
      <c r="K22" s="109"/>
      <c r="L22" s="13">
        <v>15.711</v>
      </c>
      <c r="M22" s="43" t="s">
        <v>935</v>
      </c>
      <c r="N22" s="12" t="s">
        <v>936</v>
      </c>
      <c r="O22" s="12" t="s">
        <v>881</v>
      </c>
      <c r="P22" s="12" t="s">
        <v>883</v>
      </c>
      <c r="Q22" s="12" t="s">
        <v>951</v>
      </c>
      <c r="R22" s="12" t="s">
        <v>783</v>
      </c>
      <c r="S22" s="14" t="s">
        <v>60</v>
      </c>
      <c r="T22" s="12" t="s">
        <v>53</v>
      </c>
      <c r="U22" s="12" t="s">
        <v>793</v>
      </c>
      <c r="V22" s="12" t="s">
        <v>793</v>
      </c>
      <c r="W22" s="13"/>
      <c r="X22" s="13"/>
      <c r="Y22" s="13"/>
      <c r="Z22" s="12" t="s">
        <v>54</v>
      </c>
      <c r="AA22" s="13"/>
      <c r="AB22" s="13"/>
      <c r="AC22" s="13"/>
      <c r="AD22" s="13"/>
      <c r="AE22" s="13"/>
      <c r="AF22" s="15">
        <v>16.100000000000001</v>
      </c>
      <c r="AG22" s="13"/>
      <c r="AH22" s="13"/>
      <c r="AI22" s="13"/>
      <c r="AJ22" s="71">
        <f>AK22/AF22</f>
        <v>6.9698136645962725</v>
      </c>
      <c r="AK22" s="15">
        <v>112.214</v>
      </c>
      <c r="AL22" s="13"/>
      <c r="AM22" s="13"/>
      <c r="AN22" s="15">
        <v>112.214</v>
      </c>
      <c r="AO22" s="17">
        <v>43440</v>
      </c>
      <c r="AP22" s="12" t="s">
        <v>55</v>
      </c>
      <c r="AQ22" s="12" t="s">
        <v>56</v>
      </c>
      <c r="AR22" s="12" t="s">
        <v>57</v>
      </c>
      <c r="AS22" s="12" t="s">
        <v>58</v>
      </c>
      <c r="AT22" s="13"/>
      <c r="AU22" s="13"/>
      <c r="AV22" s="12" t="s">
        <v>59</v>
      </c>
      <c r="AW22" s="344">
        <v>2018</v>
      </c>
      <c r="AX22" s="336"/>
      <c r="AY22" s="336"/>
      <c r="AZ22" s="117"/>
      <c r="BA22" s="117"/>
      <c r="BB22" s="117"/>
      <c r="BC22" s="117"/>
      <c r="BD22" s="117"/>
      <c r="BE22" s="117"/>
      <c r="BF22" s="117"/>
      <c r="BG22" s="117"/>
      <c r="BH22" s="117"/>
      <c r="BI22" s="117"/>
      <c r="BJ22" s="117"/>
      <c r="BK22" s="117"/>
      <c r="BL22" s="117"/>
      <c r="BM22" s="117"/>
      <c r="BN22" s="117"/>
      <c r="BO22" s="117"/>
      <c r="BP22" s="117"/>
      <c r="BQ22" s="117"/>
      <c r="BR22" s="117"/>
    </row>
    <row r="23" spans="1:70" ht="409.6">
      <c r="A23" s="15">
        <v>20</v>
      </c>
      <c r="B23" s="11" t="s">
        <v>78</v>
      </c>
      <c r="C23" s="149"/>
      <c r="D23" s="11" t="s">
        <v>1143</v>
      </c>
      <c r="E23" s="150"/>
      <c r="F23" s="1" t="s">
        <v>912</v>
      </c>
      <c r="G23" s="285" t="s">
        <v>479</v>
      </c>
      <c r="H23" s="285" t="s">
        <v>557</v>
      </c>
      <c r="I23" s="43" t="s">
        <v>480</v>
      </c>
      <c r="J23" s="43" t="s">
        <v>163</v>
      </c>
      <c r="K23" s="127"/>
      <c r="L23" s="132">
        <v>29.5</v>
      </c>
      <c r="M23" s="43" t="s">
        <v>935</v>
      </c>
      <c r="N23" s="12" t="s">
        <v>936</v>
      </c>
      <c r="O23" s="43" t="s">
        <v>465</v>
      </c>
      <c r="P23" s="43" t="s">
        <v>466</v>
      </c>
      <c r="Q23" s="43" t="s">
        <v>952</v>
      </c>
      <c r="R23" s="43" t="s">
        <v>1018</v>
      </c>
      <c r="S23" s="129" t="s">
        <v>804</v>
      </c>
      <c r="T23" s="43" t="s">
        <v>178</v>
      </c>
      <c r="U23" s="12" t="s">
        <v>793</v>
      </c>
      <c r="V23" s="12" t="s">
        <v>793</v>
      </c>
      <c r="W23" s="43" t="s">
        <v>127</v>
      </c>
      <c r="X23" s="43" t="s">
        <v>350</v>
      </c>
      <c r="Y23" s="151"/>
      <c r="Z23" s="151"/>
      <c r="AA23" s="151"/>
      <c r="AB23" s="151"/>
      <c r="AC23" s="151"/>
      <c r="AD23" s="132">
        <v>10</v>
      </c>
      <c r="AE23" s="151"/>
      <c r="AF23" s="151"/>
      <c r="AG23" s="151"/>
      <c r="AH23" s="151"/>
      <c r="AI23" s="151"/>
      <c r="AJ23" s="132">
        <v>53.1</v>
      </c>
      <c r="AK23" s="132">
        <v>531</v>
      </c>
      <c r="AL23" s="151"/>
      <c r="AM23" s="151"/>
      <c r="AN23" s="132">
        <v>531</v>
      </c>
      <c r="AO23" s="151"/>
      <c r="AP23" s="43" t="s">
        <v>467</v>
      </c>
      <c r="AQ23" s="43" t="s">
        <v>481</v>
      </c>
      <c r="AR23" s="43" t="s">
        <v>482</v>
      </c>
      <c r="AS23" s="43" t="s">
        <v>58</v>
      </c>
      <c r="AT23" s="132">
        <v>1</v>
      </c>
      <c r="AU23" s="43" t="s">
        <v>470</v>
      </c>
      <c r="AV23" s="43" t="s">
        <v>483</v>
      </c>
      <c r="AW23" s="346" t="s">
        <v>484</v>
      </c>
      <c r="AX23" s="336"/>
      <c r="AY23" s="336"/>
      <c r="AZ23" s="117"/>
      <c r="BA23" s="117"/>
      <c r="BB23" s="117"/>
      <c r="BC23" s="117"/>
      <c r="BD23" s="117"/>
      <c r="BE23" s="117"/>
      <c r="BF23" s="117"/>
      <c r="BG23" s="117"/>
      <c r="BH23" s="117"/>
      <c r="BI23" s="117"/>
      <c r="BJ23" s="117"/>
      <c r="BK23" s="117"/>
      <c r="BL23" s="117"/>
      <c r="BM23" s="117"/>
      <c r="BN23" s="117"/>
      <c r="BO23" s="117"/>
      <c r="BP23" s="117"/>
      <c r="BQ23" s="117"/>
      <c r="BR23" s="117"/>
    </row>
    <row r="24" spans="1:70" ht="409.6">
      <c r="A24" s="15">
        <v>21</v>
      </c>
      <c r="B24" s="11" t="s">
        <v>78</v>
      </c>
      <c r="C24" s="43"/>
      <c r="D24" s="11" t="s">
        <v>1143</v>
      </c>
      <c r="E24" s="131"/>
      <c r="F24" s="1" t="s">
        <v>1074</v>
      </c>
      <c r="G24" s="285" t="s">
        <v>473</v>
      </c>
      <c r="H24" s="285" t="s">
        <v>825</v>
      </c>
      <c r="I24" s="43" t="s">
        <v>474</v>
      </c>
      <c r="J24" s="43" t="s">
        <v>163</v>
      </c>
      <c r="K24" s="127"/>
      <c r="L24" s="132">
        <v>7.3</v>
      </c>
      <c r="M24" s="43" t="s">
        <v>935</v>
      </c>
      <c r="N24" s="12" t="s">
        <v>936</v>
      </c>
      <c r="O24" s="43" t="s">
        <v>465</v>
      </c>
      <c r="P24" s="43" t="s">
        <v>466</v>
      </c>
      <c r="Q24" s="43" t="s">
        <v>953</v>
      </c>
      <c r="R24" s="43" t="s">
        <v>1018</v>
      </c>
      <c r="S24" s="152" t="s">
        <v>803</v>
      </c>
      <c r="T24" s="43" t="s">
        <v>72</v>
      </c>
      <c r="U24" s="12" t="s">
        <v>793</v>
      </c>
      <c r="V24" s="12" t="s">
        <v>793</v>
      </c>
      <c r="W24" s="43" t="s">
        <v>127</v>
      </c>
      <c r="X24" s="43" t="s">
        <v>350</v>
      </c>
      <c r="Y24" s="151"/>
      <c r="Z24" s="151"/>
      <c r="AA24" s="151"/>
      <c r="AB24" s="151"/>
      <c r="AC24" s="151"/>
      <c r="AD24" s="132">
        <v>1.3</v>
      </c>
      <c r="AE24" s="151"/>
      <c r="AF24" s="151"/>
      <c r="AG24" s="151"/>
      <c r="AH24" s="151"/>
      <c r="AI24" s="151"/>
      <c r="AJ24" s="135">
        <v>44.92</v>
      </c>
      <c r="AK24" s="135">
        <v>58.4</v>
      </c>
      <c r="AL24" s="151"/>
      <c r="AM24" s="151"/>
      <c r="AN24" s="132">
        <v>58.4</v>
      </c>
      <c r="AO24" s="153">
        <v>2023</v>
      </c>
      <c r="AP24" s="43" t="s">
        <v>467</v>
      </c>
      <c r="AQ24" s="43" t="s">
        <v>475</v>
      </c>
      <c r="AR24" s="43" t="s">
        <v>476</v>
      </c>
      <c r="AS24" s="43" t="s">
        <v>58</v>
      </c>
      <c r="AT24" s="132">
        <v>1</v>
      </c>
      <c r="AU24" s="43" t="s">
        <v>477</v>
      </c>
      <c r="AV24" s="43" t="s">
        <v>471</v>
      </c>
      <c r="AW24" s="346" t="s">
        <v>478</v>
      </c>
      <c r="AX24" s="336"/>
      <c r="AY24" s="336"/>
      <c r="AZ24" s="117"/>
      <c r="BA24" s="117"/>
      <c r="BB24" s="117"/>
      <c r="BC24" s="117"/>
      <c r="BD24" s="117"/>
      <c r="BE24" s="117"/>
      <c r="BF24" s="117"/>
      <c r="BG24" s="117"/>
      <c r="BH24" s="117"/>
      <c r="BI24" s="117"/>
      <c r="BJ24" s="117"/>
      <c r="BK24" s="117"/>
      <c r="BL24" s="117"/>
      <c r="BM24" s="117"/>
      <c r="BN24" s="117"/>
      <c r="BO24" s="117"/>
      <c r="BP24" s="117"/>
      <c r="BQ24" s="117"/>
      <c r="BR24" s="117"/>
    </row>
    <row r="25" spans="1:70" ht="409.6">
      <c r="A25" s="12">
        <v>22</v>
      </c>
      <c r="B25" s="11" t="s">
        <v>78</v>
      </c>
      <c r="C25" s="154"/>
      <c r="D25" s="11" t="s">
        <v>1143</v>
      </c>
      <c r="E25" s="154"/>
      <c r="F25" s="1" t="s">
        <v>1075</v>
      </c>
      <c r="G25" s="285" t="s">
        <v>501</v>
      </c>
      <c r="H25" s="285" t="s">
        <v>826</v>
      </c>
      <c r="I25" s="43" t="s">
        <v>502</v>
      </c>
      <c r="J25" s="155" t="s">
        <v>464</v>
      </c>
      <c r="K25" s="156"/>
      <c r="L25" s="153">
        <v>6.6</v>
      </c>
      <c r="M25" s="43" t="s">
        <v>935</v>
      </c>
      <c r="N25" s="12" t="s">
        <v>936</v>
      </c>
      <c r="O25" s="43" t="s">
        <v>465</v>
      </c>
      <c r="P25" s="43" t="s">
        <v>488</v>
      </c>
      <c r="Q25" s="43" t="s">
        <v>954</v>
      </c>
      <c r="R25" s="43" t="s">
        <v>1019</v>
      </c>
      <c r="S25" s="129" t="s">
        <v>807</v>
      </c>
      <c r="T25" s="43" t="s">
        <v>72</v>
      </c>
      <c r="U25" s="12" t="s">
        <v>793</v>
      </c>
      <c r="V25" s="12" t="s">
        <v>793</v>
      </c>
      <c r="W25" s="43" t="s">
        <v>127</v>
      </c>
      <c r="X25" s="144" t="s">
        <v>350</v>
      </c>
      <c r="Y25" s="151"/>
      <c r="Z25" s="151"/>
      <c r="AA25" s="151"/>
      <c r="AB25" s="151"/>
      <c r="AC25" s="151"/>
      <c r="AD25" s="132">
        <v>0.8</v>
      </c>
      <c r="AE25" s="151"/>
      <c r="AF25" s="151"/>
      <c r="AG25" s="151"/>
      <c r="AH25" s="151"/>
      <c r="AI25" s="151"/>
      <c r="AJ25" s="135">
        <v>66</v>
      </c>
      <c r="AK25" s="135">
        <v>52.8</v>
      </c>
      <c r="AL25" s="151"/>
      <c r="AM25" s="151"/>
      <c r="AN25" s="135">
        <v>52.8</v>
      </c>
      <c r="AO25" s="151"/>
      <c r="AP25" s="43" t="s">
        <v>503</v>
      </c>
      <c r="AQ25" s="43" t="s">
        <v>468</v>
      </c>
      <c r="AR25" s="43" t="s">
        <v>504</v>
      </c>
      <c r="AS25" s="43" t="s">
        <v>58</v>
      </c>
      <c r="AT25" s="132">
        <v>1</v>
      </c>
      <c r="AU25" s="43" t="s">
        <v>505</v>
      </c>
      <c r="AV25" s="43" t="s">
        <v>506</v>
      </c>
      <c r="AW25" s="346" t="s">
        <v>507</v>
      </c>
      <c r="AX25" s="336"/>
      <c r="AY25" s="336"/>
      <c r="AZ25" s="117"/>
      <c r="BA25" s="117"/>
      <c r="BB25" s="117"/>
      <c r="BC25" s="117"/>
      <c r="BD25" s="117"/>
      <c r="BE25" s="117"/>
      <c r="BF25" s="117"/>
      <c r="BG25" s="117"/>
      <c r="BH25" s="117"/>
      <c r="BI25" s="117"/>
      <c r="BJ25" s="117"/>
      <c r="BK25" s="117"/>
      <c r="BL25" s="117"/>
      <c r="BM25" s="117"/>
      <c r="BN25" s="117"/>
      <c r="BO25" s="117"/>
      <c r="BP25" s="117"/>
      <c r="BQ25" s="117"/>
      <c r="BR25" s="117"/>
    </row>
    <row r="26" spans="1:70" ht="409.6">
      <c r="A26" s="15">
        <v>23</v>
      </c>
      <c r="B26" s="11" t="s">
        <v>78</v>
      </c>
      <c r="C26" s="154"/>
      <c r="D26" s="11" t="s">
        <v>1143</v>
      </c>
      <c r="E26" s="154"/>
      <c r="F26" s="1" t="s">
        <v>913</v>
      </c>
      <c r="G26" s="285" t="s">
        <v>494</v>
      </c>
      <c r="H26" s="285" t="s">
        <v>555</v>
      </c>
      <c r="I26" s="43" t="s">
        <v>495</v>
      </c>
      <c r="J26" s="155" t="s">
        <v>51</v>
      </c>
      <c r="K26" s="156"/>
      <c r="L26" s="132">
        <v>5.7</v>
      </c>
      <c r="M26" s="43" t="s">
        <v>935</v>
      </c>
      <c r="N26" s="12" t="s">
        <v>936</v>
      </c>
      <c r="O26" s="43" t="s">
        <v>465</v>
      </c>
      <c r="P26" s="43" t="s">
        <v>488</v>
      </c>
      <c r="Q26" s="43" t="s">
        <v>955</v>
      </c>
      <c r="R26" s="43" t="s">
        <v>1020</v>
      </c>
      <c r="S26" s="129" t="s">
        <v>806</v>
      </c>
      <c r="T26" s="43" t="s">
        <v>72</v>
      </c>
      <c r="U26" s="12" t="s">
        <v>793</v>
      </c>
      <c r="V26" s="12" t="s">
        <v>793</v>
      </c>
      <c r="W26" s="43" t="s">
        <v>127</v>
      </c>
      <c r="X26" s="144" t="s">
        <v>350</v>
      </c>
      <c r="Y26" s="151"/>
      <c r="Z26" s="151"/>
      <c r="AA26" s="151"/>
      <c r="AB26" s="151"/>
      <c r="AC26" s="151"/>
      <c r="AD26" s="132">
        <v>0.8</v>
      </c>
      <c r="AE26" s="151"/>
      <c r="AF26" s="151"/>
      <c r="AG26" s="151"/>
      <c r="AH26" s="151"/>
      <c r="AI26" s="151"/>
      <c r="AJ26" s="135">
        <v>57</v>
      </c>
      <c r="AK26" s="135">
        <v>45.6</v>
      </c>
      <c r="AL26" s="151"/>
      <c r="AM26" s="151"/>
      <c r="AN26" s="135">
        <v>45.6</v>
      </c>
      <c r="AO26" s="151"/>
      <c r="AP26" s="43" t="s">
        <v>496</v>
      </c>
      <c r="AQ26" s="43" t="s">
        <v>468</v>
      </c>
      <c r="AR26" s="43" t="s">
        <v>497</v>
      </c>
      <c r="AS26" s="43" t="s">
        <v>58</v>
      </c>
      <c r="AT26" s="132">
        <v>1</v>
      </c>
      <c r="AU26" s="43" t="s">
        <v>498</v>
      </c>
      <c r="AV26" s="43" t="s">
        <v>499</v>
      </c>
      <c r="AW26" s="346" t="s">
        <v>500</v>
      </c>
      <c r="AX26" s="336"/>
      <c r="AY26" s="336"/>
      <c r="AZ26" s="117"/>
      <c r="BA26" s="117"/>
      <c r="BB26" s="117"/>
      <c r="BC26" s="117"/>
      <c r="BD26" s="117"/>
      <c r="BE26" s="117"/>
      <c r="BF26" s="117"/>
      <c r="BG26" s="117"/>
      <c r="BH26" s="117"/>
      <c r="BI26" s="117"/>
      <c r="BJ26" s="117"/>
      <c r="BK26" s="117"/>
      <c r="BL26" s="117"/>
      <c r="BM26" s="117"/>
      <c r="BN26" s="117"/>
      <c r="BO26" s="117"/>
      <c r="BP26" s="117"/>
      <c r="BQ26" s="117"/>
      <c r="BR26" s="117"/>
    </row>
    <row r="27" spans="1:70" ht="158.4">
      <c r="A27" s="15">
        <v>24</v>
      </c>
      <c r="B27" s="7" t="s">
        <v>48</v>
      </c>
      <c r="C27" s="9"/>
      <c r="D27" s="7" t="s">
        <v>49</v>
      </c>
      <c r="E27" s="10"/>
      <c r="F27" s="42" t="s">
        <v>1119</v>
      </c>
      <c r="G27" s="283" t="s">
        <v>563</v>
      </c>
      <c r="H27" s="283" t="s">
        <v>586</v>
      </c>
      <c r="I27" s="12" t="s">
        <v>64</v>
      </c>
      <c r="J27" s="12" t="s">
        <v>51</v>
      </c>
      <c r="K27" s="109"/>
      <c r="L27" s="13">
        <v>21.305</v>
      </c>
      <c r="M27" s="43" t="s">
        <v>935</v>
      </c>
      <c r="N27" s="12" t="s">
        <v>936</v>
      </c>
      <c r="O27" s="12" t="s">
        <v>881</v>
      </c>
      <c r="P27" s="12" t="s">
        <v>887</v>
      </c>
      <c r="Q27" s="12" t="s">
        <v>956</v>
      </c>
      <c r="R27" s="12" t="s">
        <v>1021</v>
      </c>
      <c r="S27" s="14" t="s">
        <v>65</v>
      </c>
      <c r="T27" s="12" t="s">
        <v>53</v>
      </c>
      <c r="U27" s="12" t="s">
        <v>793</v>
      </c>
      <c r="V27" s="12" t="s">
        <v>793</v>
      </c>
      <c r="W27" s="13"/>
      <c r="X27" s="13"/>
      <c r="Y27" s="13"/>
      <c r="Z27" s="12" t="s">
        <v>54</v>
      </c>
      <c r="AA27" s="13"/>
      <c r="AB27" s="13"/>
      <c r="AC27" s="13"/>
      <c r="AD27" s="13"/>
      <c r="AE27" s="13"/>
      <c r="AF27" s="15">
        <v>7.1449999999999996</v>
      </c>
      <c r="AG27" s="13"/>
      <c r="AH27" s="13"/>
      <c r="AI27" s="13"/>
      <c r="AJ27" s="16">
        <f>AK27/AF27</f>
        <v>3.4571112666200139</v>
      </c>
      <c r="AK27" s="16">
        <v>24.701059999999998</v>
      </c>
      <c r="AL27" s="13"/>
      <c r="AM27" s="13"/>
      <c r="AN27" s="16">
        <v>24.701059999999998</v>
      </c>
      <c r="AO27" s="17">
        <v>43072</v>
      </c>
      <c r="AP27" s="12" t="s">
        <v>55</v>
      </c>
      <c r="AQ27" s="12" t="s">
        <v>56</v>
      </c>
      <c r="AR27" s="12" t="s">
        <v>57</v>
      </c>
      <c r="AS27" s="12" t="s">
        <v>58</v>
      </c>
      <c r="AT27" s="13"/>
      <c r="AU27" s="13"/>
      <c r="AV27" s="12" t="s">
        <v>66</v>
      </c>
      <c r="AW27" s="344">
        <v>2017</v>
      </c>
      <c r="AX27" s="336"/>
      <c r="AY27" s="336"/>
      <c r="AZ27" s="117"/>
      <c r="BA27" s="117"/>
      <c r="BB27" s="117"/>
      <c r="BC27" s="117"/>
      <c r="BD27" s="117"/>
      <c r="BE27" s="117"/>
      <c r="BF27" s="117"/>
      <c r="BG27" s="117"/>
      <c r="BH27" s="117"/>
      <c r="BI27" s="117"/>
      <c r="BJ27" s="117"/>
      <c r="BK27" s="117"/>
      <c r="BL27" s="117"/>
      <c r="BM27" s="117"/>
      <c r="BN27" s="117"/>
      <c r="BO27" s="117"/>
      <c r="BP27" s="117"/>
      <c r="BQ27" s="117"/>
      <c r="BR27" s="117"/>
    </row>
    <row r="28" spans="1:70" ht="409.6">
      <c r="A28" s="12">
        <v>25</v>
      </c>
      <c r="B28" s="11" t="s">
        <v>78</v>
      </c>
      <c r="C28" s="43"/>
      <c r="D28" s="11" t="s">
        <v>1143</v>
      </c>
      <c r="E28" s="131"/>
      <c r="F28" s="1" t="s">
        <v>914</v>
      </c>
      <c r="G28" s="285" t="s">
        <v>485</v>
      </c>
      <c r="H28" s="285" t="s">
        <v>556</v>
      </c>
      <c r="I28" s="43" t="s">
        <v>486</v>
      </c>
      <c r="J28" s="43" t="s">
        <v>163</v>
      </c>
      <c r="K28" s="127"/>
      <c r="L28" s="2" t="s">
        <v>487</v>
      </c>
      <c r="M28" s="43" t="s">
        <v>935</v>
      </c>
      <c r="N28" s="12" t="s">
        <v>936</v>
      </c>
      <c r="O28" s="43" t="s">
        <v>465</v>
      </c>
      <c r="P28" s="43" t="s">
        <v>488</v>
      </c>
      <c r="Q28" s="43" t="s">
        <v>957</v>
      </c>
      <c r="R28" s="43" t="s">
        <v>1022</v>
      </c>
      <c r="S28" s="129" t="s">
        <v>805</v>
      </c>
      <c r="T28" s="43" t="s">
        <v>178</v>
      </c>
      <c r="U28" s="12" t="s">
        <v>793</v>
      </c>
      <c r="V28" s="12" t="s">
        <v>793</v>
      </c>
      <c r="W28" s="43" t="s">
        <v>127</v>
      </c>
      <c r="X28" s="43" t="s">
        <v>350</v>
      </c>
      <c r="Y28" s="151"/>
      <c r="Z28" s="151"/>
      <c r="AA28" s="151"/>
      <c r="AB28" s="151"/>
      <c r="AC28" s="151"/>
      <c r="AD28" s="132">
        <v>7.8</v>
      </c>
      <c r="AE28" s="151"/>
      <c r="AF28" s="151"/>
      <c r="AG28" s="151"/>
      <c r="AH28" s="151"/>
      <c r="AI28" s="151"/>
      <c r="AJ28" s="132">
        <v>52.3</v>
      </c>
      <c r="AK28" s="132">
        <v>408.6</v>
      </c>
      <c r="AL28" s="151"/>
      <c r="AM28" s="151"/>
      <c r="AN28" s="132">
        <v>408.6</v>
      </c>
      <c r="AO28" s="151"/>
      <c r="AP28" s="43" t="s">
        <v>489</v>
      </c>
      <c r="AQ28" s="43" t="s">
        <v>490</v>
      </c>
      <c r="AR28" s="43" t="s">
        <v>491</v>
      </c>
      <c r="AS28" s="43" t="s">
        <v>58</v>
      </c>
      <c r="AT28" s="132">
        <v>1</v>
      </c>
      <c r="AU28" s="43" t="s">
        <v>470</v>
      </c>
      <c r="AV28" s="43" t="s">
        <v>492</v>
      </c>
      <c r="AW28" s="346" t="s">
        <v>493</v>
      </c>
      <c r="AX28" s="336"/>
      <c r="AY28" s="336"/>
      <c r="AZ28" s="117"/>
      <c r="BA28" s="117"/>
      <c r="BB28" s="117"/>
      <c r="BC28" s="117"/>
      <c r="BD28" s="117"/>
      <c r="BE28" s="117"/>
      <c r="BF28" s="117"/>
      <c r="BG28" s="117"/>
      <c r="BH28" s="117"/>
      <c r="BI28" s="117"/>
      <c r="BJ28" s="117"/>
      <c r="BK28" s="117"/>
      <c r="BL28" s="117"/>
      <c r="BM28" s="117"/>
      <c r="BN28" s="117"/>
      <c r="BO28" s="117"/>
      <c r="BP28" s="117"/>
      <c r="BQ28" s="117"/>
      <c r="BR28" s="117"/>
    </row>
    <row r="29" spans="1:70" ht="129.6">
      <c r="A29" s="15">
        <v>26</v>
      </c>
      <c r="B29" s="7" t="s">
        <v>48</v>
      </c>
      <c r="C29" s="157"/>
      <c r="D29" s="157" t="s">
        <v>49</v>
      </c>
      <c r="E29" s="158"/>
      <c r="F29" s="33" t="s">
        <v>1136</v>
      </c>
      <c r="G29" s="286" t="s">
        <v>455</v>
      </c>
      <c r="H29" s="286" t="s">
        <v>827</v>
      </c>
      <c r="I29" s="159" t="s">
        <v>456</v>
      </c>
      <c r="J29" s="159" t="s">
        <v>163</v>
      </c>
      <c r="K29" s="159"/>
      <c r="L29" s="160">
        <v>1</v>
      </c>
      <c r="M29" s="43" t="s">
        <v>935</v>
      </c>
      <c r="N29" s="12" t="s">
        <v>936</v>
      </c>
      <c r="O29" s="159" t="s">
        <v>447</v>
      </c>
      <c r="P29" s="159" t="s">
        <v>448</v>
      </c>
      <c r="Q29" s="159" t="s">
        <v>958</v>
      </c>
      <c r="R29" s="161" t="s">
        <v>1023</v>
      </c>
      <c r="S29" s="268" t="s">
        <v>802</v>
      </c>
      <c r="T29" s="161" t="s">
        <v>53</v>
      </c>
      <c r="U29" s="12" t="s">
        <v>793</v>
      </c>
      <c r="V29" s="12" t="s">
        <v>793</v>
      </c>
      <c r="W29" s="161" t="s">
        <v>244</v>
      </c>
      <c r="X29" s="162"/>
      <c r="Y29" s="162"/>
      <c r="Z29" s="161" t="s">
        <v>457</v>
      </c>
      <c r="AA29" s="162"/>
      <c r="AB29" s="162"/>
      <c r="AC29" s="162"/>
      <c r="AD29" s="162"/>
      <c r="AE29" s="162"/>
      <c r="AF29" s="163">
        <v>1.02</v>
      </c>
      <c r="AG29" s="162"/>
      <c r="AH29" s="162"/>
      <c r="AI29" s="162"/>
      <c r="AJ29" s="164">
        <f>AK29/AF29</f>
        <v>9.6949647058823523</v>
      </c>
      <c r="AK29" s="163">
        <v>9.8888639999999999</v>
      </c>
      <c r="AL29" s="162"/>
      <c r="AM29" s="162"/>
      <c r="AN29" s="163">
        <v>9.8888639999999999</v>
      </c>
      <c r="AO29" s="163">
        <v>2017</v>
      </c>
      <c r="AP29" s="159" t="s">
        <v>458</v>
      </c>
      <c r="AQ29" s="159" t="s">
        <v>450</v>
      </c>
      <c r="AR29" s="159" t="s">
        <v>459</v>
      </c>
      <c r="AS29" s="161" t="s">
        <v>58</v>
      </c>
      <c r="AT29" s="159" t="s">
        <v>452</v>
      </c>
      <c r="AU29" s="159" t="s">
        <v>460</v>
      </c>
      <c r="AV29" s="159" t="s">
        <v>461</v>
      </c>
      <c r="AW29" s="347">
        <v>2023</v>
      </c>
      <c r="AX29" s="336"/>
      <c r="AY29" s="336"/>
      <c r="AZ29" s="117"/>
      <c r="BA29" s="117"/>
      <c r="BB29" s="117"/>
      <c r="BC29" s="117"/>
      <c r="BD29" s="117"/>
      <c r="BE29" s="117"/>
      <c r="BF29" s="117"/>
      <c r="BG29" s="117"/>
      <c r="BH29" s="117"/>
      <c r="BI29" s="117"/>
      <c r="BJ29" s="117"/>
      <c r="BK29" s="117"/>
      <c r="BL29" s="117"/>
      <c r="BM29" s="117"/>
      <c r="BN29" s="117"/>
      <c r="BO29" s="117"/>
      <c r="BP29" s="117"/>
      <c r="BQ29" s="117"/>
      <c r="BR29" s="117"/>
    </row>
    <row r="30" spans="1:70" ht="363.6">
      <c r="A30" s="15">
        <v>27</v>
      </c>
      <c r="B30" s="11" t="s">
        <v>78</v>
      </c>
      <c r="C30" s="165"/>
      <c r="D30" s="11" t="s">
        <v>1143</v>
      </c>
      <c r="E30" s="166"/>
      <c r="F30" s="53" t="s">
        <v>1091</v>
      </c>
      <c r="G30" s="287" t="s">
        <v>828</v>
      </c>
      <c r="H30" s="287" t="s">
        <v>829</v>
      </c>
      <c r="I30" s="167" t="s">
        <v>436</v>
      </c>
      <c r="J30" s="168" t="s">
        <v>51</v>
      </c>
      <c r="K30" s="168"/>
      <c r="L30" s="169">
        <v>14.2</v>
      </c>
      <c r="M30" s="43" t="s">
        <v>935</v>
      </c>
      <c r="N30" s="12" t="s">
        <v>936</v>
      </c>
      <c r="O30" s="167" t="s">
        <v>437</v>
      </c>
      <c r="P30" s="168" t="s">
        <v>448</v>
      </c>
      <c r="Q30" s="167" t="s">
        <v>959</v>
      </c>
      <c r="R30" s="161" t="s">
        <v>1023</v>
      </c>
      <c r="S30" s="167" t="s">
        <v>801</v>
      </c>
      <c r="T30" s="168" t="s">
        <v>367</v>
      </c>
      <c r="U30" s="12" t="s">
        <v>793</v>
      </c>
      <c r="V30" s="12" t="s">
        <v>793</v>
      </c>
      <c r="W30" s="168" t="s">
        <v>127</v>
      </c>
      <c r="X30" s="168" t="s">
        <v>350</v>
      </c>
      <c r="Y30" s="170"/>
      <c r="Z30" s="170"/>
      <c r="AA30" s="170"/>
      <c r="AB30" s="170"/>
      <c r="AC30" s="170"/>
      <c r="AD30" s="169">
        <v>1.9</v>
      </c>
      <c r="AE30" s="170"/>
      <c r="AF30" s="170"/>
      <c r="AG30" s="170"/>
      <c r="AH30" s="170"/>
      <c r="AI30" s="170"/>
      <c r="AJ30" s="169">
        <v>134.53</v>
      </c>
      <c r="AK30" s="169">
        <v>255.6</v>
      </c>
      <c r="AL30" s="170"/>
      <c r="AM30" s="170"/>
      <c r="AN30" s="171">
        <v>255.6</v>
      </c>
      <c r="AO30" s="169">
        <v>2022</v>
      </c>
      <c r="AP30" s="167" t="s">
        <v>438</v>
      </c>
      <c r="AQ30" s="167" t="s">
        <v>439</v>
      </c>
      <c r="AR30" s="167" t="s">
        <v>440</v>
      </c>
      <c r="AS30" s="168" t="s">
        <v>58</v>
      </c>
      <c r="AT30" s="168" t="s">
        <v>441</v>
      </c>
      <c r="AU30" s="167" t="s">
        <v>442</v>
      </c>
      <c r="AV30" s="167" t="s">
        <v>443</v>
      </c>
      <c r="AW30" s="348">
        <v>2023</v>
      </c>
      <c r="AX30" s="336"/>
      <c r="AY30" s="336"/>
      <c r="AZ30" s="117"/>
      <c r="BA30" s="117"/>
      <c r="BB30" s="117"/>
      <c r="BC30" s="117"/>
      <c r="BD30" s="117"/>
      <c r="BE30" s="117"/>
      <c r="BF30" s="117"/>
      <c r="BG30" s="117"/>
      <c r="BH30" s="117"/>
      <c r="BI30" s="117"/>
      <c r="BJ30" s="117"/>
      <c r="BK30" s="117"/>
      <c r="BL30" s="117"/>
      <c r="BM30" s="117"/>
      <c r="BN30" s="117"/>
      <c r="BO30" s="117"/>
      <c r="BP30" s="117"/>
      <c r="BQ30" s="117"/>
      <c r="BR30" s="117"/>
    </row>
    <row r="31" spans="1:70" ht="406.8">
      <c r="A31" s="12">
        <v>28</v>
      </c>
      <c r="B31" s="11" t="s">
        <v>78</v>
      </c>
      <c r="C31" s="78"/>
      <c r="D31" s="11" t="s">
        <v>1143</v>
      </c>
      <c r="E31" s="49"/>
      <c r="F31" s="52" t="s">
        <v>915</v>
      </c>
      <c r="G31" s="288" t="s">
        <v>607</v>
      </c>
      <c r="H31" s="288" t="s">
        <v>608</v>
      </c>
      <c r="I31" s="54" t="s">
        <v>141</v>
      </c>
      <c r="J31" s="56" t="s">
        <v>51</v>
      </c>
      <c r="K31" s="56"/>
      <c r="L31" s="58">
        <v>110.14400000000001</v>
      </c>
      <c r="M31" s="43" t="s">
        <v>935</v>
      </c>
      <c r="N31" s="12" t="s">
        <v>936</v>
      </c>
      <c r="O31" s="54" t="s">
        <v>881</v>
      </c>
      <c r="P31" s="54" t="s">
        <v>889</v>
      </c>
      <c r="Q31" s="54" t="s">
        <v>960</v>
      </c>
      <c r="R31" s="56" t="s">
        <v>784</v>
      </c>
      <c r="S31" s="64" t="s">
        <v>676</v>
      </c>
      <c r="T31" s="54" t="s">
        <v>72</v>
      </c>
      <c r="U31" s="12" t="s">
        <v>793</v>
      </c>
      <c r="V31" s="12" t="s">
        <v>793</v>
      </c>
      <c r="W31" s="64"/>
      <c r="X31" s="66" t="s">
        <v>54</v>
      </c>
      <c r="Y31" s="65"/>
      <c r="Z31" s="65"/>
      <c r="AA31" s="65"/>
      <c r="AB31" s="65"/>
      <c r="AC31" s="65"/>
      <c r="AD31" s="70">
        <v>41.7</v>
      </c>
      <c r="AE31" s="65"/>
      <c r="AF31" s="65"/>
      <c r="AG31" s="65"/>
      <c r="AH31" s="65"/>
      <c r="AI31" s="65"/>
      <c r="AJ31" s="70">
        <f>AK31/AD31</f>
        <v>26.757120798081534</v>
      </c>
      <c r="AK31" s="70">
        <f>40.04*(115+138)*L31*1000/1000000</f>
        <v>1115.77193728</v>
      </c>
      <c r="AL31" s="65"/>
      <c r="AM31" s="65"/>
      <c r="AN31" s="70">
        <f>AK31</f>
        <v>1115.77193728</v>
      </c>
      <c r="AO31" s="68">
        <v>2023</v>
      </c>
      <c r="AP31" s="66" t="s">
        <v>82</v>
      </c>
      <c r="AQ31" s="54" t="s">
        <v>83</v>
      </c>
      <c r="AR31" s="54" t="s">
        <v>95</v>
      </c>
      <c r="AS31" s="54" t="s">
        <v>58</v>
      </c>
      <c r="AT31" s="54" t="s">
        <v>84</v>
      </c>
      <c r="AU31" s="54" t="s">
        <v>142</v>
      </c>
      <c r="AV31" s="54" t="s">
        <v>143</v>
      </c>
      <c r="AW31" s="349">
        <v>2023</v>
      </c>
      <c r="AX31" s="336"/>
      <c r="AY31" s="336"/>
      <c r="AZ31" s="117"/>
      <c r="BA31" s="117"/>
      <c r="BB31" s="117"/>
      <c r="BC31" s="117"/>
      <c r="BD31" s="117"/>
      <c r="BE31" s="117"/>
      <c r="BF31" s="117"/>
      <c r="BG31" s="117"/>
      <c r="BH31" s="117"/>
      <c r="BI31" s="117"/>
      <c r="BJ31" s="117"/>
      <c r="BK31" s="117"/>
      <c r="BL31" s="117"/>
      <c r="BM31" s="117"/>
      <c r="BN31" s="117"/>
      <c r="BO31" s="117"/>
      <c r="BP31" s="117"/>
      <c r="BQ31" s="117"/>
      <c r="BR31" s="117"/>
    </row>
    <row r="32" spans="1:70" ht="392.4">
      <c r="A32" s="15">
        <v>29</v>
      </c>
      <c r="B32" s="11" t="s">
        <v>78</v>
      </c>
      <c r="C32" s="78"/>
      <c r="D32" s="11" t="s">
        <v>1143</v>
      </c>
      <c r="E32" s="49"/>
      <c r="F32" s="52" t="s">
        <v>916</v>
      </c>
      <c r="G32" s="288" t="s">
        <v>611</v>
      </c>
      <c r="H32" s="288" t="s">
        <v>612</v>
      </c>
      <c r="I32" s="54" t="s">
        <v>149</v>
      </c>
      <c r="J32" s="56" t="s">
        <v>51</v>
      </c>
      <c r="K32" s="111"/>
      <c r="L32" s="87">
        <v>29.4</v>
      </c>
      <c r="M32" s="43" t="s">
        <v>935</v>
      </c>
      <c r="N32" s="12" t="s">
        <v>936</v>
      </c>
      <c r="O32" s="54" t="s">
        <v>881</v>
      </c>
      <c r="P32" s="54" t="s">
        <v>889</v>
      </c>
      <c r="Q32" s="54" t="s">
        <v>961</v>
      </c>
      <c r="R32" s="56" t="s">
        <v>784</v>
      </c>
      <c r="S32" s="64" t="s">
        <v>676</v>
      </c>
      <c r="T32" s="54" t="s">
        <v>72</v>
      </c>
      <c r="U32" s="12" t="s">
        <v>793</v>
      </c>
      <c r="V32" s="12" t="s">
        <v>793</v>
      </c>
      <c r="W32" s="64"/>
      <c r="X32" s="66" t="s">
        <v>54</v>
      </c>
      <c r="Y32" s="65"/>
      <c r="Z32" s="65"/>
      <c r="AA32" s="65"/>
      <c r="AB32" s="65"/>
      <c r="AC32" s="65"/>
      <c r="AD32" s="74">
        <v>11.3</v>
      </c>
      <c r="AE32" s="65"/>
      <c r="AF32" s="65"/>
      <c r="AG32" s="65"/>
      <c r="AH32" s="65"/>
      <c r="AI32" s="65"/>
      <c r="AJ32" s="70">
        <f>AK32/AD32</f>
        <v>46.878690265486725</v>
      </c>
      <c r="AK32" s="70">
        <f>40.04*(200+250)*L32*1000/1000000</f>
        <v>529.72919999999999</v>
      </c>
      <c r="AL32" s="65"/>
      <c r="AM32" s="65"/>
      <c r="AN32" s="70">
        <f>AK32</f>
        <v>529.72919999999999</v>
      </c>
      <c r="AO32" s="68">
        <v>2023</v>
      </c>
      <c r="AP32" s="66" t="s">
        <v>82</v>
      </c>
      <c r="AQ32" s="54" t="s">
        <v>83</v>
      </c>
      <c r="AR32" s="54" t="s">
        <v>150</v>
      </c>
      <c r="AS32" s="56" t="s">
        <v>58</v>
      </c>
      <c r="AT32" s="54" t="s">
        <v>84</v>
      </c>
      <c r="AU32" s="54" t="s">
        <v>151</v>
      </c>
      <c r="AV32" s="54" t="s">
        <v>143</v>
      </c>
      <c r="AW32" s="349">
        <v>2023</v>
      </c>
      <c r="AX32" s="336"/>
      <c r="AY32" s="336"/>
      <c r="AZ32" s="117"/>
      <c r="BA32" s="117"/>
      <c r="BB32" s="117"/>
      <c r="BC32" s="117"/>
      <c r="BD32" s="117"/>
      <c r="BE32" s="117"/>
      <c r="BF32" s="117"/>
      <c r="BG32" s="117"/>
      <c r="BH32" s="117"/>
      <c r="BI32" s="117"/>
      <c r="BJ32" s="117"/>
      <c r="BK32" s="117"/>
      <c r="BL32" s="117"/>
      <c r="BM32" s="117"/>
      <c r="BN32" s="117"/>
      <c r="BO32" s="117"/>
      <c r="BP32" s="117"/>
      <c r="BQ32" s="117"/>
      <c r="BR32" s="117"/>
    </row>
    <row r="33" spans="1:70" ht="378">
      <c r="A33" s="15">
        <v>30</v>
      </c>
      <c r="B33" s="11" t="s">
        <v>78</v>
      </c>
      <c r="C33" s="48"/>
      <c r="D33" s="11" t="s">
        <v>1143</v>
      </c>
      <c r="E33" s="49"/>
      <c r="F33" s="52" t="s">
        <v>1092</v>
      </c>
      <c r="G33" s="288" t="s">
        <v>566</v>
      </c>
      <c r="H33" s="289" t="s">
        <v>590</v>
      </c>
      <c r="I33" s="56" t="s">
        <v>79</v>
      </c>
      <c r="J33" s="56" t="s">
        <v>51</v>
      </c>
      <c r="K33" s="56"/>
      <c r="L33" s="58">
        <v>27.9</v>
      </c>
      <c r="M33" s="43" t="s">
        <v>935</v>
      </c>
      <c r="N33" s="12" t="s">
        <v>936</v>
      </c>
      <c r="O33" s="56" t="s">
        <v>881</v>
      </c>
      <c r="P33" s="54" t="s">
        <v>882</v>
      </c>
      <c r="Q33" s="54" t="s">
        <v>962</v>
      </c>
      <c r="R33" s="66" t="s">
        <v>784</v>
      </c>
      <c r="S33" s="61" t="s">
        <v>81</v>
      </c>
      <c r="T33" s="56" t="s">
        <v>72</v>
      </c>
      <c r="U33" s="12" t="s">
        <v>793</v>
      </c>
      <c r="V33" s="12" t="s">
        <v>793</v>
      </c>
      <c r="W33" s="64"/>
      <c r="X33" s="66" t="s">
        <v>54</v>
      </c>
      <c r="Y33" s="65"/>
      <c r="Z33" s="65"/>
      <c r="AA33" s="65"/>
      <c r="AB33" s="65"/>
      <c r="AC33" s="65"/>
      <c r="AD33" s="68">
        <v>7</v>
      </c>
      <c r="AE33" s="65"/>
      <c r="AF33" s="65"/>
      <c r="AG33" s="65"/>
      <c r="AH33" s="65"/>
      <c r="AI33" s="65"/>
      <c r="AJ33" s="74">
        <v>71.86</v>
      </c>
      <c r="AK33" s="68">
        <v>503</v>
      </c>
      <c r="AL33" s="65"/>
      <c r="AM33" s="65"/>
      <c r="AN33" s="68">
        <v>503</v>
      </c>
      <c r="AO33" s="106"/>
      <c r="AP33" s="66" t="s">
        <v>82</v>
      </c>
      <c r="AQ33" s="56" t="s">
        <v>83</v>
      </c>
      <c r="AR33" s="54" t="s">
        <v>80</v>
      </c>
      <c r="AS33" s="56" t="s">
        <v>58</v>
      </c>
      <c r="AT33" s="56" t="s">
        <v>84</v>
      </c>
      <c r="AU33" s="56" t="s">
        <v>85</v>
      </c>
      <c r="AV33" s="54" t="s">
        <v>86</v>
      </c>
      <c r="AW33" s="350"/>
      <c r="AX33" s="336"/>
      <c r="AY33" s="336"/>
      <c r="AZ33" s="117"/>
      <c r="BA33" s="117"/>
      <c r="BB33" s="117"/>
      <c r="BC33" s="117"/>
      <c r="BD33" s="117"/>
      <c r="BE33" s="117"/>
      <c r="BF33" s="117"/>
      <c r="BG33" s="117"/>
      <c r="BH33" s="117"/>
      <c r="BI33" s="117"/>
      <c r="BJ33" s="117"/>
      <c r="BK33" s="117"/>
      <c r="BL33" s="117"/>
      <c r="BM33" s="117"/>
      <c r="BN33" s="117"/>
      <c r="BO33" s="117"/>
      <c r="BP33" s="117"/>
      <c r="BQ33" s="117"/>
      <c r="BR33" s="117"/>
    </row>
    <row r="34" spans="1:70" ht="158.4">
      <c r="A34" s="12">
        <v>31</v>
      </c>
      <c r="B34" s="7" t="s">
        <v>48</v>
      </c>
      <c r="C34" s="48"/>
      <c r="D34" s="47" t="s">
        <v>49</v>
      </c>
      <c r="E34" s="49"/>
      <c r="F34" s="52" t="s">
        <v>1137</v>
      </c>
      <c r="G34" s="288" t="s">
        <v>562</v>
      </c>
      <c r="H34" s="289" t="s">
        <v>585</v>
      </c>
      <c r="I34" s="54" t="s">
        <v>62</v>
      </c>
      <c r="J34" s="54" t="s">
        <v>51</v>
      </c>
      <c r="K34" s="54"/>
      <c r="L34" s="57">
        <v>70.356999999999999</v>
      </c>
      <c r="M34" s="43" t="s">
        <v>935</v>
      </c>
      <c r="N34" s="12" t="s">
        <v>936</v>
      </c>
      <c r="O34" s="54" t="s">
        <v>881</v>
      </c>
      <c r="P34" s="54" t="s">
        <v>887</v>
      </c>
      <c r="Q34" s="54" t="s">
        <v>963</v>
      </c>
      <c r="R34" s="59" t="s">
        <v>784</v>
      </c>
      <c r="S34" s="61" t="s">
        <v>63</v>
      </c>
      <c r="T34" s="54" t="s">
        <v>53</v>
      </c>
      <c r="U34" s="12" t="s">
        <v>793</v>
      </c>
      <c r="V34" s="12" t="s">
        <v>793</v>
      </c>
      <c r="W34" s="57"/>
      <c r="X34" s="57"/>
      <c r="Y34" s="57"/>
      <c r="Z34" s="54" t="s">
        <v>54</v>
      </c>
      <c r="AA34" s="57"/>
      <c r="AB34" s="57"/>
      <c r="AC34" s="57"/>
      <c r="AD34" s="57"/>
      <c r="AE34" s="57"/>
      <c r="AF34" s="69">
        <v>1.26</v>
      </c>
      <c r="AG34" s="57"/>
      <c r="AH34" s="57"/>
      <c r="AI34" s="57"/>
      <c r="AJ34" s="73">
        <f>AK34/AF34</f>
        <v>9.4781190476190478</v>
      </c>
      <c r="AK34" s="73">
        <v>11.94243</v>
      </c>
      <c r="AL34" s="57"/>
      <c r="AM34" s="57"/>
      <c r="AN34" s="73">
        <v>11.94243</v>
      </c>
      <c r="AO34" s="76">
        <v>43091</v>
      </c>
      <c r="AP34" s="54" t="s">
        <v>55</v>
      </c>
      <c r="AQ34" s="54" t="s">
        <v>56</v>
      </c>
      <c r="AR34" s="54" t="s">
        <v>57</v>
      </c>
      <c r="AS34" s="54" t="s">
        <v>58</v>
      </c>
      <c r="AT34" s="57"/>
      <c r="AU34" s="57"/>
      <c r="AV34" s="54" t="s">
        <v>64</v>
      </c>
      <c r="AW34" s="351">
        <v>2017</v>
      </c>
      <c r="AX34" s="336"/>
      <c r="AY34" s="336"/>
      <c r="AZ34" s="117"/>
      <c r="BA34" s="117"/>
      <c r="BB34" s="117"/>
      <c r="BC34" s="117"/>
      <c r="BD34" s="117"/>
      <c r="BE34" s="117"/>
      <c r="BF34" s="117"/>
      <c r="BG34" s="117"/>
      <c r="BH34" s="117"/>
      <c r="BI34" s="117"/>
      <c r="BJ34" s="117"/>
      <c r="BK34" s="117"/>
      <c r="BL34" s="117"/>
      <c r="BM34" s="117"/>
      <c r="BN34" s="117"/>
      <c r="BO34" s="117"/>
      <c r="BP34" s="117"/>
      <c r="BQ34" s="117"/>
      <c r="BR34" s="117"/>
    </row>
    <row r="35" spans="1:70" ht="403.2">
      <c r="A35" s="15">
        <v>32</v>
      </c>
      <c r="B35" s="11" t="s">
        <v>78</v>
      </c>
      <c r="C35" s="172"/>
      <c r="D35" s="11" t="s">
        <v>1143</v>
      </c>
      <c r="E35" s="173"/>
      <c r="F35" s="116" t="s">
        <v>1078</v>
      </c>
      <c r="G35" s="290" t="s">
        <v>830</v>
      </c>
      <c r="H35" s="290" t="s">
        <v>831</v>
      </c>
      <c r="I35" s="174" t="s">
        <v>180</v>
      </c>
      <c r="J35" s="175" t="s">
        <v>163</v>
      </c>
      <c r="K35" s="175"/>
      <c r="L35" s="175">
        <v>0.9</v>
      </c>
      <c r="M35" s="43" t="s">
        <v>935</v>
      </c>
      <c r="N35" s="12" t="s">
        <v>936</v>
      </c>
      <c r="O35" s="173" t="s">
        <v>181</v>
      </c>
      <c r="P35" s="173" t="s">
        <v>182</v>
      </c>
      <c r="Q35" s="173" t="s">
        <v>744</v>
      </c>
      <c r="R35" s="173" t="s">
        <v>784</v>
      </c>
      <c r="S35" s="173" t="s">
        <v>63</v>
      </c>
      <c r="T35" s="176" t="s">
        <v>178</v>
      </c>
      <c r="U35" s="12" t="s">
        <v>793</v>
      </c>
      <c r="V35" s="12" t="s">
        <v>793</v>
      </c>
      <c r="W35" s="177" t="s">
        <v>185</v>
      </c>
      <c r="X35" s="178" t="s">
        <v>54</v>
      </c>
      <c r="Y35" s="179"/>
      <c r="Z35" s="179"/>
      <c r="AA35" s="179"/>
      <c r="AB35" s="179"/>
      <c r="AC35" s="179"/>
      <c r="AD35" s="175">
        <v>0.2</v>
      </c>
      <c r="AE35" s="179"/>
      <c r="AF35" s="179"/>
      <c r="AG35" s="179"/>
      <c r="AH35" s="179"/>
      <c r="AI35" s="179"/>
      <c r="AJ35" s="180">
        <f t="shared" ref="AJ35:AJ40" si="2">AK35/AD35</f>
        <v>36</v>
      </c>
      <c r="AK35" s="180">
        <v>7.2</v>
      </c>
      <c r="AL35" s="181"/>
      <c r="AM35" s="181"/>
      <c r="AN35" s="180">
        <v>7.2</v>
      </c>
      <c r="AO35" s="179"/>
      <c r="AP35" s="174" t="s">
        <v>186</v>
      </c>
      <c r="AQ35" s="174" t="s">
        <v>187</v>
      </c>
      <c r="AR35" s="174" t="s">
        <v>679</v>
      </c>
      <c r="AS35" s="65" t="s">
        <v>188</v>
      </c>
      <c r="AT35" s="65"/>
      <c r="AU35" s="182" t="s">
        <v>681</v>
      </c>
      <c r="AV35" s="174" t="s">
        <v>627</v>
      </c>
      <c r="AW35" s="352" t="s">
        <v>190</v>
      </c>
      <c r="AX35" s="336"/>
      <c r="AY35" s="336"/>
      <c r="AZ35" s="117"/>
      <c r="BA35" s="117"/>
      <c r="BB35" s="117"/>
      <c r="BC35" s="117"/>
      <c r="BD35" s="117"/>
      <c r="BE35" s="117"/>
      <c r="BF35" s="117"/>
      <c r="BG35" s="117"/>
      <c r="BH35" s="117"/>
      <c r="BI35" s="117"/>
      <c r="BJ35" s="117"/>
      <c r="BK35" s="117"/>
      <c r="BL35" s="117"/>
      <c r="BM35" s="117"/>
      <c r="BN35" s="117"/>
      <c r="BO35" s="117"/>
      <c r="BP35" s="117"/>
      <c r="BQ35" s="117"/>
      <c r="BR35" s="117"/>
    </row>
    <row r="36" spans="1:70" ht="409.6">
      <c r="A36" s="15">
        <v>33</v>
      </c>
      <c r="B36" s="11" t="s">
        <v>78</v>
      </c>
      <c r="C36" s="48"/>
      <c r="D36" s="11" t="s">
        <v>1143</v>
      </c>
      <c r="E36" s="49"/>
      <c r="F36" s="52" t="s">
        <v>917</v>
      </c>
      <c r="G36" s="288" t="s">
        <v>599</v>
      </c>
      <c r="H36" s="289" t="s">
        <v>568</v>
      </c>
      <c r="I36" s="56" t="s">
        <v>114</v>
      </c>
      <c r="J36" s="56" t="s">
        <v>51</v>
      </c>
      <c r="K36" s="56"/>
      <c r="L36" s="58">
        <v>69.8</v>
      </c>
      <c r="M36" s="43" t="s">
        <v>935</v>
      </c>
      <c r="N36" s="12" t="s">
        <v>936</v>
      </c>
      <c r="O36" s="56" t="s">
        <v>881</v>
      </c>
      <c r="P36" s="54" t="s">
        <v>887</v>
      </c>
      <c r="Q36" s="54" t="s">
        <v>963</v>
      </c>
      <c r="R36" s="56" t="s">
        <v>784</v>
      </c>
      <c r="S36" s="61" t="s">
        <v>115</v>
      </c>
      <c r="T36" s="56" t="s">
        <v>72</v>
      </c>
      <c r="U36" s="12" t="s">
        <v>793</v>
      </c>
      <c r="V36" s="12" t="s">
        <v>793</v>
      </c>
      <c r="W36" s="64"/>
      <c r="X36" s="66" t="s">
        <v>54</v>
      </c>
      <c r="Y36" s="65"/>
      <c r="Z36" s="65"/>
      <c r="AA36" s="65"/>
      <c r="AB36" s="65"/>
      <c r="AC36" s="65"/>
      <c r="AD36" s="68">
        <v>25</v>
      </c>
      <c r="AE36" s="65"/>
      <c r="AF36" s="65"/>
      <c r="AG36" s="65"/>
      <c r="AH36" s="65"/>
      <c r="AI36" s="65"/>
      <c r="AJ36" s="70">
        <f t="shared" si="2"/>
        <v>50.256</v>
      </c>
      <c r="AK36" s="68">
        <v>1256.4000000000001</v>
      </c>
      <c r="AL36" s="65"/>
      <c r="AM36" s="65"/>
      <c r="AN36" s="68">
        <v>1256.4000000000001</v>
      </c>
      <c r="AO36" s="68">
        <v>2023</v>
      </c>
      <c r="AP36" s="54" t="s">
        <v>82</v>
      </c>
      <c r="AQ36" s="56" t="s">
        <v>83</v>
      </c>
      <c r="AR36" s="54" t="s">
        <v>62</v>
      </c>
      <c r="AS36" s="56" t="s">
        <v>58</v>
      </c>
      <c r="AT36" s="56" t="s">
        <v>84</v>
      </c>
      <c r="AU36" s="56" t="s">
        <v>116</v>
      </c>
      <c r="AV36" s="54" t="s">
        <v>117</v>
      </c>
      <c r="AW36" s="349">
        <v>2023</v>
      </c>
      <c r="AX36" s="336"/>
      <c r="AY36" s="336"/>
      <c r="AZ36" s="117"/>
      <c r="BA36" s="117"/>
      <c r="BB36" s="117"/>
      <c r="BC36" s="117"/>
      <c r="BD36" s="117"/>
      <c r="BE36" s="117"/>
      <c r="BF36" s="117"/>
      <c r="BG36" s="117"/>
      <c r="BH36" s="117"/>
      <c r="BI36" s="117"/>
      <c r="BJ36" s="117"/>
      <c r="BK36" s="117"/>
      <c r="BL36" s="117"/>
      <c r="BM36" s="117"/>
      <c r="BN36" s="117"/>
      <c r="BO36" s="117"/>
      <c r="BP36" s="117"/>
      <c r="BQ36" s="117"/>
      <c r="BR36" s="117"/>
    </row>
    <row r="37" spans="1:70" ht="302.39999999999998">
      <c r="A37" s="12">
        <v>34</v>
      </c>
      <c r="B37" s="208" t="s">
        <v>1144</v>
      </c>
      <c r="C37" s="173"/>
      <c r="D37" s="173" t="s">
        <v>204</v>
      </c>
      <c r="E37" s="173"/>
      <c r="F37" s="113" t="s">
        <v>724</v>
      </c>
      <c r="G37" s="290" t="s">
        <v>725</v>
      </c>
      <c r="H37" s="290" t="s">
        <v>726</v>
      </c>
      <c r="I37" s="174" t="s">
        <v>243</v>
      </c>
      <c r="J37" s="174" t="s">
        <v>163</v>
      </c>
      <c r="K37" s="174"/>
      <c r="L37" s="174">
        <v>10.855</v>
      </c>
      <c r="M37" s="43" t="s">
        <v>935</v>
      </c>
      <c r="N37" s="12" t="s">
        <v>936</v>
      </c>
      <c r="O37" s="173" t="s">
        <v>181</v>
      </c>
      <c r="P37" s="173" t="s">
        <v>211</v>
      </c>
      <c r="Q37" s="173" t="s">
        <v>964</v>
      </c>
      <c r="R37" s="176" t="s">
        <v>1024</v>
      </c>
      <c r="S37" s="173" t="s">
        <v>248</v>
      </c>
      <c r="T37" s="173" t="s">
        <v>72</v>
      </c>
      <c r="U37" s="12" t="s">
        <v>793</v>
      </c>
      <c r="V37" s="12" t="s">
        <v>793</v>
      </c>
      <c r="W37" s="177" t="s">
        <v>185</v>
      </c>
      <c r="X37" s="174" t="s">
        <v>54</v>
      </c>
      <c r="Y37" s="173"/>
      <c r="Z37" s="173"/>
      <c r="AA37" s="173"/>
      <c r="AB37" s="173"/>
      <c r="AC37" s="173"/>
      <c r="AD37" s="180">
        <v>12.5</v>
      </c>
      <c r="AE37" s="174"/>
      <c r="AF37" s="174"/>
      <c r="AG37" s="174"/>
      <c r="AH37" s="174"/>
      <c r="AI37" s="174"/>
      <c r="AJ37" s="180">
        <f t="shared" si="2"/>
        <v>18.256</v>
      </c>
      <c r="AK37" s="180">
        <v>228.2</v>
      </c>
      <c r="AL37" s="184"/>
      <c r="AM37" s="184"/>
      <c r="AN37" s="180">
        <v>228.2</v>
      </c>
      <c r="AO37" s="174">
        <v>2023</v>
      </c>
      <c r="AP37" s="182" t="s">
        <v>705</v>
      </c>
      <c r="AQ37" s="182" t="s">
        <v>706</v>
      </c>
      <c r="AR37" s="174" t="s">
        <v>245</v>
      </c>
      <c r="AS37" s="174" t="s">
        <v>58</v>
      </c>
      <c r="AT37" s="65"/>
      <c r="AU37" s="182" t="s">
        <v>707</v>
      </c>
      <c r="AV37" s="174" t="s">
        <v>714</v>
      </c>
      <c r="AW37" s="353" t="s">
        <v>190</v>
      </c>
      <c r="AX37" s="336"/>
      <c r="AY37" s="336"/>
      <c r="AZ37" s="117"/>
      <c r="BA37" s="117"/>
      <c r="BB37" s="117"/>
      <c r="BC37" s="117"/>
      <c r="BD37" s="117"/>
      <c r="BE37" s="117"/>
      <c r="BF37" s="117"/>
      <c r="BG37" s="117"/>
      <c r="BH37" s="117"/>
      <c r="BI37" s="117"/>
      <c r="BJ37" s="117"/>
      <c r="BK37" s="117"/>
      <c r="BL37" s="117"/>
      <c r="BM37" s="117"/>
      <c r="BN37" s="117"/>
      <c r="BO37" s="117"/>
      <c r="BP37" s="117"/>
      <c r="BQ37" s="117"/>
      <c r="BR37" s="117"/>
    </row>
    <row r="38" spans="1:70" ht="388.8">
      <c r="A38" s="15">
        <v>35</v>
      </c>
      <c r="B38" s="11" t="s">
        <v>78</v>
      </c>
      <c r="C38" s="185"/>
      <c r="D38" s="11" t="s">
        <v>1143</v>
      </c>
      <c r="E38" s="186"/>
      <c r="F38" s="187" t="s">
        <v>1076</v>
      </c>
      <c r="G38" s="291" t="s">
        <v>832</v>
      </c>
      <c r="H38" s="291" t="s">
        <v>833</v>
      </c>
      <c r="I38" s="188" t="s">
        <v>210</v>
      </c>
      <c r="J38" s="189" t="s">
        <v>163</v>
      </c>
      <c r="K38" s="190"/>
      <c r="L38" s="189">
        <v>5.9</v>
      </c>
      <c r="M38" s="43" t="s">
        <v>935</v>
      </c>
      <c r="N38" s="12" t="s">
        <v>936</v>
      </c>
      <c r="O38" s="191" t="s">
        <v>181</v>
      </c>
      <c r="P38" s="191" t="s">
        <v>211</v>
      </c>
      <c r="Q38" s="191" t="s">
        <v>964</v>
      </c>
      <c r="R38" s="176" t="s">
        <v>1024</v>
      </c>
      <c r="S38" s="191" t="s">
        <v>212</v>
      </c>
      <c r="T38" s="192" t="s">
        <v>72</v>
      </c>
      <c r="U38" s="12" t="s">
        <v>793</v>
      </c>
      <c r="V38" s="12" t="s">
        <v>793</v>
      </c>
      <c r="W38" s="192" t="s">
        <v>185</v>
      </c>
      <c r="X38" s="193" t="s">
        <v>54</v>
      </c>
      <c r="Y38" s="194"/>
      <c r="Z38" s="194"/>
      <c r="AA38" s="194"/>
      <c r="AB38" s="194"/>
      <c r="AC38" s="194"/>
      <c r="AD38" s="195">
        <v>5.0410000000000004</v>
      </c>
      <c r="AE38" s="194"/>
      <c r="AF38" s="194"/>
      <c r="AG38" s="194"/>
      <c r="AH38" s="194"/>
      <c r="AI38" s="194"/>
      <c r="AJ38" s="195">
        <f t="shared" si="2"/>
        <v>9.3632215830192429</v>
      </c>
      <c r="AK38" s="196">
        <v>47.2</v>
      </c>
      <c r="AL38" s="197"/>
      <c r="AM38" s="197"/>
      <c r="AN38" s="196">
        <v>47.2</v>
      </c>
      <c r="AO38" s="194"/>
      <c r="AP38" s="188" t="s">
        <v>186</v>
      </c>
      <c r="AQ38" s="188" t="s">
        <v>187</v>
      </c>
      <c r="AR38" s="198" t="s">
        <v>213</v>
      </c>
      <c r="AS38" s="198" t="s">
        <v>188</v>
      </c>
      <c r="AT38" s="198"/>
      <c r="AU38" s="199" t="s">
        <v>260</v>
      </c>
      <c r="AV38" s="199" t="s">
        <v>630</v>
      </c>
      <c r="AW38" s="354" t="s">
        <v>190</v>
      </c>
      <c r="AX38" s="336"/>
      <c r="AY38" s="336"/>
      <c r="AZ38" s="117"/>
      <c r="BA38" s="117"/>
      <c r="BB38" s="117"/>
      <c r="BC38" s="117"/>
      <c r="BD38" s="117"/>
      <c r="BE38" s="117"/>
      <c r="BF38" s="117"/>
      <c r="BG38" s="117"/>
      <c r="BH38" s="117"/>
      <c r="BI38" s="117"/>
      <c r="BJ38" s="117"/>
      <c r="BK38" s="117"/>
      <c r="BL38" s="117"/>
      <c r="BM38" s="117"/>
      <c r="BN38" s="117"/>
      <c r="BO38" s="117"/>
      <c r="BP38" s="117"/>
      <c r="BQ38" s="117"/>
      <c r="BR38" s="117"/>
    </row>
    <row r="39" spans="1:70" ht="302.39999999999998">
      <c r="A39" s="15">
        <v>36</v>
      </c>
      <c r="B39" s="208" t="s">
        <v>1144</v>
      </c>
      <c r="C39" s="173"/>
      <c r="D39" s="173" t="s">
        <v>204</v>
      </c>
      <c r="E39" s="173"/>
      <c r="F39" s="113" t="s">
        <v>718</v>
      </c>
      <c r="G39" s="290" t="s">
        <v>719</v>
      </c>
      <c r="H39" s="290" t="s">
        <v>720</v>
      </c>
      <c r="I39" s="174" t="s">
        <v>243</v>
      </c>
      <c r="J39" s="174" t="s">
        <v>163</v>
      </c>
      <c r="K39" s="174"/>
      <c r="L39" s="174">
        <v>10.855</v>
      </c>
      <c r="M39" s="43" t="s">
        <v>935</v>
      </c>
      <c r="N39" s="12" t="s">
        <v>936</v>
      </c>
      <c r="O39" s="173" t="s">
        <v>181</v>
      </c>
      <c r="P39" s="173" t="s">
        <v>211</v>
      </c>
      <c r="Q39" s="173" t="s">
        <v>964</v>
      </c>
      <c r="R39" s="173" t="s">
        <v>1025</v>
      </c>
      <c r="S39" s="173" t="s">
        <v>247</v>
      </c>
      <c r="T39" s="173" t="s">
        <v>72</v>
      </c>
      <c r="U39" s="12" t="s">
        <v>793</v>
      </c>
      <c r="V39" s="12" t="s">
        <v>793</v>
      </c>
      <c r="W39" s="177" t="s">
        <v>185</v>
      </c>
      <c r="X39" s="174" t="s">
        <v>54</v>
      </c>
      <c r="Y39" s="173"/>
      <c r="Z39" s="173"/>
      <c r="AA39" s="173"/>
      <c r="AB39" s="173"/>
      <c r="AC39" s="173"/>
      <c r="AD39" s="180">
        <v>16.437999999999999</v>
      </c>
      <c r="AE39" s="174"/>
      <c r="AF39" s="174"/>
      <c r="AG39" s="174"/>
      <c r="AH39" s="174"/>
      <c r="AI39" s="174"/>
      <c r="AJ39" s="180">
        <f t="shared" si="2"/>
        <v>18.250395425234213</v>
      </c>
      <c r="AK39" s="180">
        <v>300</v>
      </c>
      <c r="AL39" s="184"/>
      <c r="AM39" s="184"/>
      <c r="AN39" s="180">
        <v>300</v>
      </c>
      <c r="AO39" s="174">
        <v>2023</v>
      </c>
      <c r="AP39" s="182" t="s">
        <v>705</v>
      </c>
      <c r="AQ39" s="182" t="s">
        <v>706</v>
      </c>
      <c r="AR39" s="174" t="s">
        <v>245</v>
      </c>
      <c r="AS39" s="174" t="s">
        <v>58</v>
      </c>
      <c r="AT39" s="65"/>
      <c r="AU39" s="182" t="s">
        <v>707</v>
      </c>
      <c r="AV39" s="174" t="s">
        <v>714</v>
      </c>
      <c r="AW39" s="353" t="s">
        <v>190</v>
      </c>
      <c r="AX39" s="336"/>
      <c r="AY39" s="336"/>
      <c r="AZ39" s="117"/>
      <c r="BA39" s="117"/>
      <c r="BB39" s="117"/>
      <c r="BC39" s="117"/>
      <c r="BD39" s="117"/>
      <c r="BE39" s="117"/>
      <c r="BF39" s="117"/>
      <c r="BG39" s="117"/>
      <c r="BH39" s="117"/>
      <c r="BI39" s="117"/>
      <c r="BJ39" s="117"/>
      <c r="BK39" s="117"/>
      <c r="BL39" s="117"/>
      <c r="BM39" s="117"/>
      <c r="BN39" s="117"/>
      <c r="BO39" s="117"/>
      <c r="BP39" s="117"/>
      <c r="BQ39" s="117"/>
      <c r="BR39" s="117"/>
    </row>
    <row r="40" spans="1:70" ht="409.6">
      <c r="A40" s="12">
        <v>37</v>
      </c>
      <c r="B40" s="11" t="s">
        <v>78</v>
      </c>
      <c r="C40" s="172"/>
      <c r="D40" s="11" t="s">
        <v>1143</v>
      </c>
      <c r="E40" s="173"/>
      <c r="F40" s="116" t="s">
        <v>1093</v>
      </c>
      <c r="G40" s="290" t="s">
        <v>834</v>
      </c>
      <c r="H40" s="290" t="s">
        <v>835</v>
      </c>
      <c r="I40" s="174" t="s">
        <v>180</v>
      </c>
      <c r="J40" s="175" t="s">
        <v>163</v>
      </c>
      <c r="K40" s="175"/>
      <c r="L40" s="182">
        <v>15.7</v>
      </c>
      <c r="M40" s="43" t="s">
        <v>935</v>
      </c>
      <c r="N40" s="12" t="s">
        <v>936</v>
      </c>
      <c r="O40" s="173" t="s">
        <v>181</v>
      </c>
      <c r="P40" s="173" t="s">
        <v>182</v>
      </c>
      <c r="Q40" s="173" t="s">
        <v>965</v>
      </c>
      <c r="R40" s="173" t="s">
        <v>1025</v>
      </c>
      <c r="S40" s="173" t="s">
        <v>193</v>
      </c>
      <c r="T40" s="176" t="s">
        <v>72</v>
      </c>
      <c r="U40" s="12" t="s">
        <v>793</v>
      </c>
      <c r="V40" s="12" t="s">
        <v>793</v>
      </c>
      <c r="W40" s="177" t="s">
        <v>185</v>
      </c>
      <c r="X40" s="183" t="s">
        <v>54</v>
      </c>
      <c r="Y40" s="179"/>
      <c r="Z40" s="179"/>
      <c r="AA40" s="179"/>
      <c r="AB40" s="179"/>
      <c r="AC40" s="179"/>
      <c r="AD40" s="175">
        <v>5.8</v>
      </c>
      <c r="AE40" s="179"/>
      <c r="AF40" s="179"/>
      <c r="AG40" s="179"/>
      <c r="AH40" s="179"/>
      <c r="AI40" s="179"/>
      <c r="AJ40" s="180">
        <f t="shared" si="2"/>
        <v>48.724137931034491</v>
      </c>
      <c r="AK40" s="180">
        <v>282.60000000000002</v>
      </c>
      <c r="AL40" s="181"/>
      <c r="AM40" s="181"/>
      <c r="AN40" s="180">
        <v>282.60000000000002</v>
      </c>
      <c r="AO40" s="183">
        <v>2023</v>
      </c>
      <c r="AP40" s="174" t="s">
        <v>186</v>
      </c>
      <c r="AQ40" s="174" t="s">
        <v>187</v>
      </c>
      <c r="AR40" s="174" t="s">
        <v>679</v>
      </c>
      <c r="AS40" s="65" t="s">
        <v>188</v>
      </c>
      <c r="AT40" s="65"/>
      <c r="AU40" s="182" t="s">
        <v>680</v>
      </c>
      <c r="AV40" s="174" t="s">
        <v>627</v>
      </c>
      <c r="AW40" s="352" t="s">
        <v>190</v>
      </c>
      <c r="AX40" s="336"/>
      <c r="AY40" s="336"/>
      <c r="AZ40" s="117"/>
      <c r="BA40" s="117"/>
      <c r="BB40" s="117"/>
      <c r="BC40" s="117"/>
      <c r="BD40" s="117"/>
      <c r="BE40" s="117"/>
      <c r="BF40" s="117"/>
      <c r="BG40" s="117"/>
      <c r="BH40" s="117"/>
      <c r="BI40" s="117"/>
      <c r="BJ40" s="117"/>
      <c r="BK40" s="117"/>
      <c r="BL40" s="117"/>
      <c r="BM40" s="117"/>
      <c r="BN40" s="117"/>
      <c r="BO40" s="117"/>
      <c r="BP40" s="117"/>
      <c r="BQ40" s="117"/>
      <c r="BR40" s="117"/>
    </row>
    <row r="41" spans="1:70" ht="172.8">
      <c r="A41" s="15">
        <v>38</v>
      </c>
      <c r="B41" s="7" t="s">
        <v>48</v>
      </c>
      <c r="C41" s="200"/>
      <c r="D41" s="200" t="s">
        <v>49</v>
      </c>
      <c r="E41" s="201"/>
      <c r="F41" s="202" t="s">
        <v>740</v>
      </c>
      <c r="G41" s="292" t="s">
        <v>741</v>
      </c>
      <c r="H41" s="292" t="s">
        <v>742</v>
      </c>
      <c r="I41" s="204" t="s">
        <v>166</v>
      </c>
      <c r="J41" s="204" t="s">
        <v>163</v>
      </c>
      <c r="K41" s="205"/>
      <c r="L41" s="206">
        <v>1.2</v>
      </c>
      <c r="M41" s="43" t="s">
        <v>935</v>
      </c>
      <c r="N41" s="12" t="s">
        <v>936</v>
      </c>
      <c r="O41" s="207" t="s">
        <v>181</v>
      </c>
      <c r="P41" s="208" t="s">
        <v>211</v>
      </c>
      <c r="Q41" s="208" t="s">
        <v>744</v>
      </c>
      <c r="R41" s="208" t="s">
        <v>1026</v>
      </c>
      <c r="S41" s="209" t="s">
        <v>625</v>
      </c>
      <c r="T41" s="210" t="s">
        <v>743</v>
      </c>
      <c r="U41" s="12" t="s">
        <v>793</v>
      </c>
      <c r="V41" s="12" t="s">
        <v>793</v>
      </c>
      <c r="W41" s="211"/>
      <c r="X41" s="201"/>
      <c r="Y41" s="201"/>
      <c r="Z41" s="212"/>
      <c r="AA41" s="212"/>
      <c r="AB41" s="212"/>
      <c r="AC41" s="212"/>
      <c r="AD41" s="212"/>
      <c r="AE41" s="201"/>
      <c r="AF41" s="212"/>
      <c r="AG41" s="212"/>
      <c r="AH41" s="212"/>
      <c r="AI41" s="212"/>
      <c r="AJ41" s="212"/>
      <c r="AK41" s="212"/>
      <c r="AL41" s="212"/>
      <c r="AM41" s="201"/>
      <c r="AN41" s="28">
        <v>22.85</v>
      </c>
      <c r="AO41" s="145">
        <v>2023</v>
      </c>
      <c r="AP41" s="204" t="s">
        <v>737</v>
      </c>
      <c r="AQ41" s="204" t="s">
        <v>187</v>
      </c>
      <c r="AR41" s="204" t="s">
        <v>744</v>
      </c>
      <c r="AS41" s="204" t="s">
        <v>58</v>
      </c>
      <c r="AT41" s="204"/>
      <c r="AU41" s="204" t="s">
        <v>739</v>
      </c>
      <c r="AV41" s="204" t="s">
        <v>744</v>
      </c>
      <c r="AW41" s="355" t="s">
        <v>167</v>
      </c>
      <c r="AX41" s="336"/>
      <c r="AY41" s="336"/>
      <c r="AZ41" s="117"/>
      <c r="BA41" s="117"/>
      <c r="BB41" s="117"/>
      <c r="BC41" s="117"/>
      <c r="BD41" s="117"/>
      <c r="BE41" s="117"/>
      <c r="BF41" s="117"/>
      <c r="BG41" s="117"/>
      <c r="BH41" s="117"/>
      <c r="BI41" s="117"/>
      <c r="BJ41" s="117"/>
      <c r="BK41" s="117"/>
      <c r="BL41" s="117"/>
      <c r="BM41" s="117"/>
      <c r="BN41" s="117"/>
      <c r="BO41" s="117"/>
      <c r="BP41" s="117"/>
      <c r="BQ41" s="117"/>
      <c r="BR41" s="117"/>
    </row>
    <row r="42" spans="1:70" ht="172.8">
      <c r="A42" s="15">
        <v>39</v>
      </c>
      <c r="B42" s="7" t="s">
        <v>48</v>
      </c>
      <c r="C42" s="200"/>
      <c r="D42" s="200" t="s">
        <v>49</v>
      </c>
      <c r="E42" s="201"/>
      <c r="F42" s="202" t="s">
        <v>1094</v>
      </c>
      <c r="G42" s="292" t="s">
        <v>735</v>
      </c>
      <c r="H42" s="292" t="s">
        <v>736</v>
      </c>
      <c r="I42" s="204" t="s">
        <v>162</v>
      </c>
      <c r="J42" s="204" t="s">
        <v>163</v>
      </c>
      <c r="K42" s="205"/>
      <c r="L42" s="206">
        <v>6.1</v>
      </c>
      <c r="M42" s="43" t="s">
        <v>935</v>
      </c>
      <c r="N42" s="12" t="s">
        <v>936</v>
      </c>
      <c r="O42" s="207" t="s">
        <v>181</v>
      </c>
      <c r="P42" s="208" t="s">
        <v>182</v>
      </c>
      <c r="Q42" s="208" t="s">
        <v>738</v>
      </c>
      <c r="R42" s="208" t="s">
        <v>1027</v>
      </c>
      <c r="S42" s="209" t="s">
        <v>164</v>
      </c>
      <c r="T42" s="210" t="s">
        <v>72</v>
      </c>
      <c r="U42" s="12" t="s">
        <v>793</v>
      </c>
      <c r="V42" s="12" t="s">
        <v>793</v>
      </c>
      <c r="W42" s="211"/>
      <c r="X42" s="211"/>
      <c r="Y42" s="211"/>
      <c r="Z42" s="213" t="s">
        <v>54</v>
      </c>
      <c r="AA42" s="213"/>
      <c r="AB42" s="213"/>
      <c r="AC42" s="213"/>
      <c r="AD42" s="213"/>
      <c r="AE42" s="211"/>
      <c r="AF42" s="213">
        <v>4</v>
      </c>
      <c r="AG42" s="213"/>
      <c r="AH42" s="213"/>
      <c r="AI42" s="213"/>
      <c r="AJ42" s="213"/>
      <c r="AK42" s="213"/>
      <c r="AL42" s="213"/>
      <c r="AM42" s="211"/>
      <c r="AN42" s="28">
        <v>10</v>
      </c>
      <c r="AO42" s="145">
        <v>2023</v>
      </c>
      <c r="AP42" s="204" t="s">
        <v>737</v>
      </c>
      <c r="AQ42" s="204" t="s">
        <v>187</v>
      </c>
      <c r="AR42" s="204" t="s">
        <v>738</v>
      </c>
      <c r="AS42" s="204" t="s">
        <v>58</v>
      </c>
      <c r="AT42" s="204"/>
      <c r="AU42" s="204" t="s">
        <v>739</v>
      </c>
      <c r="AV42" s="204" t="s">
        <v>738</v>
      </c>
      <c r="AW42" s="355" t="s">
        <v>165</v>
      </c>
      <c r="AX42" s="336"/>
      <c r="AY42" s="336"/>
      <c r="AZ42" s="117"/>
      <c r="BA42" s="117"/>
      <c r="BB42" s="117"/>
      <c r="BC42" s="117"/>
      <c r="BD42" s="117"/>
      <c r="BE42" s="117"/>
      <c r="BF42" s="117"/>
      <c r="BG42" s="117"/>
      <c r="BH42" s="117"/>
      <c r="BI42" s="117"/>
      <c r="BJ42" s="117"/>
      <c r="BK42" s="117"/>
      <c r="BL42" s="117"/>
      <c r="BM42" s="117"/>
      <c r="BN42" s="117"/>
      <c r="BO42" s="117"/>
      <c r="BP42" s="117"/>
      <c r="BQ42" s="117"/>
      <c r="BR42" s="117"/>
    </row>
    <row r="43" spans="1:70" ht="302.39999999999998">
      <c r="A43" s="12">
        <v>40</v>
      </c>
      <c r="B43" s="208" t="s">
        <v>1144</v>
      </c>
      <c r="C43" s="173"/>
      <c r="D43" s="173" t="s">
        <v>204</v>
      </c>
      <c r="E43" s="173"/>
      <c r="F43" s="116" t="s">
        <v>715</v>
      </c>
      <c r="G43" s="290" t="s">
        <v>716</v>
      </c>
      <c r="H43" s="290" t="s">
        <v>717</v>
      </c>
      <c r="I43" s="174" t="s">
        <v>243</v>
      </c>
      <c r="J43" s="174" t="s">
        <v>163</v>
      </c>
      <c r="K43" s="174"/>
      <c r="L43" s="174">
        <v>43.826999999999998</v>
      </c>
      <c r="M43" s="43" t="s">
        <v>935</v>
      </c>
      <c r="N43" s="12" t="s">
        <v>936</v>
      </c>
      <c r="O43" s="173" t="s">
        <v>181</v>
      </c>
      <c r="P43" s="173" t="s">
        <v>182</v>
      </c>
      <c r="Q43" s="173" t="s">
        <v>738</v>
      </c>
      <c r="R43" s="208" t="s">
        <v>1027</v>
      </c>
      <c r="S43" s="173" t="s">
        <v>246</v>
      </c>
      <c r="T43" s="173" t="s">
        <v>72</v>
      </c>
      <c r="U43" s="12" t="s">
        <v>793</v>
      </c>
      <c r="V43" s="12" t="s">
        <v>793</v>
      </c>
      <c r="W43" s="177" t="s">
        <v>185</v>
      </c>
      <c r="X43" s="174" t="s">
        <v>54</v>
      </c>
      <c r="Y43" s="173"/>
      <c r="Z43" s="173"/>
      <c r="AA43" s="173"/>
      <c r="AB43" s="173"/>
      <c r="AC43" s="173"/>
      <c r="AD43" s="180">
        <v>13.699</v>
      </c>
      <c r="AE43" s="174"/>
      <c r="AF43" s="174"/>
      <c r="AG43" s="174"/>
      <c r="AH43" s="174"/>
      <c r="AI43" s="174"/>
      <c r="AJ43" s="180">
        <f t="shared" ref="AJ43:AJ49" si="3">AK43/AD43</f>
        <v>18.24950726330389</v>
      </c>
      <c r="AK43" s="180">
        <v>250</v>
      </c>
      <c r="AL43" s="180"/>
      <c r="AM43" s="180"/>
      <c r="AN43" s="180">
        <v>250</v>
      </c>
      <c r="AO43" s="174">
        <v>2023</v>
      </c>
      <c r="AP43" s="182" t="s">
        <v>705</v>
      </c>
      <c r="AQ43" s="182" t="s">
        <v>706</v>
      </c>
      <c r="AR43" s="174" t="s">
        <v>245</v>
      </c>
      <c r="AS43" s="174" t="s">
        <v>58</v>
      </c>
      <c r="AT43" s="65"/>
      <c r="AU43" s="182" t="s">
        <v>707</v>
      </c>
      <c r="AV43" s="174" t="s">
        <v>714</v>
      </c>
      <c r="AW43" s="353" t="s">
        <v>190</v>
      </c>
      <c r="AX43" s="336"/>
      <c r="AY43" s="336"/>
      <c r="AZ43" s="117"/>
      <c r="BA43" s="117"/>
      <c r="BB43" s="117"/>
      <c r="BC43" s="117"/>
      <c r="BD43" s="117"/>
      <c r="BE43" s="117"/>
      <c r="BF43" s="117"/>
      <c r="BG43" s="117"/>
      <c r="BH43" s="117"/>
      <c r="BI43" s="117"/>
      <c r="BJ43" s="117"/>
      <c r="BK43" s="117"/>
      <c r="BL43" s="117"/>
      <c r="BM43" s="117"/>
      <c r="BN43" s="117"/>
      <c r="BO43" s="117"/>
      <c r="BP43" s="117"/>
      <c r="BQ43" s="117"/>
      <c r="BR43" s="117"/>
    </row>
    <row r="44" spans="1:70" ht="316.95" customHeight="1">
      <c r="A44" s="15">
        <v>41</v>
      </c>
      <c r="B44" s="208" t="s">
        <v>1144</v>
      </c>
      <c r="C44" s="173"/>
      <c r="D44" s="173" t="s">
        <v>204</v>
      </c>
      <c r="E44" s="173"/>
      <c r="F44" s="116" t="s">
        <v>721</v>
      </c>
      <c r="G44" s="290" t="s">
        <v>722</v>
      </c>
      <c r="H44" s="290" t="s">
        <v>723</v>
      </c>
      <c r="I44" s="174" t="s">
        <v>243</v>
      </c>
      <c r="J44" s="174" t="s">
        <v>163</v>
      </c>
      <c r="K44" s="174"/>
      <c r="L44" s="174">
        <v>43.826999999999998</v>
      </c>
      <c r="M44" s="43" t="s">
        <v>935</v>
      </c>
      <c r="N44" s="12" t="s">
        <v>936</v>
      </c>
      <c r="O44" s="173" t="s">
        <v>181</v>
      </c>
      <c r="P44" s="173" t="s">
        <v>182</v>
      </c>
      <c r="Q44" s="173" t="s">
        <v>738</v>
      </c>
      <c r="R44" s="208" t="s">
        <v>1027</v>
      </c>
      <c r="S44" s="173" t="s">
        <v>246</v>
      </c>
      <c r="T44" s="173" t="s">
        <v>72</v>
      </c>
      <c r="U44" s="12" t="s">
        <v>793</v>
      </c>
      <c r="V44" s="12" t="s">
        <v>793</v>
      </c>
      <c r="W44" s="177" t="s">
        <v>185</v>
      </c>
      <c r="X44" s="174" t="s">
        <v>54</v>
      </c>
      <c r="Y44" s="173"/>
      <c r="Z44" s="173"/>
      <c r="AA44" s="173"/>
      <c r="AB44" s="173"/>
      <c r="AC44" s="173"/>
      <c r="AD44" s="180">
        <v>6.8490000000000002</v>
      </c>
      <c r="AE44" s="174"/>
      <c r="AF44" s="174"/>
      <c r="AG44" s="174"/>
      <c r="AH44" s="174"/>
      <c r="AI44" s="174"/>
      <c r="AJ44" s="180">
        <f t="shared" si="3"/>
        <v>18.250839538618777</v>
      </c>
      <c r="AK44" s="180">
        <v>125</v>
      </c>
      <c r="AL44" s="184"/>
      <c r="AM44" s="184"/>
      <c r="AN44" s="180">
        <v>125</v>
      </c>
      <c r="AO44" s="174">
        <v>2023</v>
      </c>
      <c r="AP44" s="182" t="s">
        <v>705</v>
      </c>
      <c r="AQ44" s="182" t="s">
        <v>706</v>
      </c>
      <c r="AR44" s="174" t="s">
        <v>245</v>
      </c>
      <c r="AS44" s="174" t="s">
        <v>58</v>
      </c>
      <c r="AT44" s="65"/>
      <c r="AU44" s="214" t="s">
        <v>707</v>
      </c>
      <c r="AV44" s="174" t="s">
        <v>714</v>
      </c>
      <c r="AW44" s="353" t="s">
        <v>190</v>
      </c>
      <c r="AX44" s="336"/>
      <c r="AY44" s="336"/>
      <c r="AZ44" s="117"/>
      <c r="BA44" s="117"/>
      <c r="BB44" s="117"/>
      <c r="BC44" s="117"/>
      <c r="BD44" s="117"/>
      <c r="BE44" s="117"/>
      <c r="BF44" s="117"/>
      <c r="BG44" s="117"/>
      <c r="BH44" s="117"/>
      <c r="BI44" s="117"/>
      <c r="BJ44" s="117"/>
      <c r="BK44" s="117"/>
      <c r="BL44" s="117"/>
      <c r="BM44" s="117"/>
      <c r="BN44" s="117"/>
      <c r="BO44" s="117"/>
      <c r="BP44" s="117"/>
      <c r="BQ44" s="117"/>
      <c r="BR44" s="117"/>
    </row>
    <row r="45" spans="1:70" ht="288" customHeight="1">
      <c r="A45" s="15">
        <v>42</v>
      </c>
      <c r="B45" s="208" t="s">
        <v>1144</v>
      </c>
      <c r="C45" s="173"/>
      <c r="D45" s="173" t="s">
        <v>204</v>
      </c>
      <c r="E45" s="173"/>
      <c r="F45" s="116" t="s">
        <v>727</v>
      </c>
      <c r="G45" s="290" t="s">
        <v>772</v>
      </c>
      <c r="H45" s="290" t="s">
        <v>773</v>
      </c>
      <c r="I45" s="174" t="s">
        <v>249</v>
      </c>
      <c r="J45" s="174" t="s">
        <v>163</v>
      </c>
      <c r="K45" s="174"/>
      <c r="L45" s="174">
        <v>43.826999999999998</v>
      </c>
      <c r="M45" s="43" t="s">
        <v>935</v>
      </c>
      <c r="N45" s="12" t="s">
        <v>936</v>
      </c>
      <c r="O45" s="173" t="s">
        <v>181</v>
      </c>
      <c r="P45" s="173" t="s">
        <v>182</v>
      </c>
      <c r="Q45" s="173" t="s">
        <v>738</v>
      </c>
      <c r="R45" s="208" t="s">
        <v>1027</v>
      </c>
      <c r="S45" s="173" t="s">
        <v>250</v>
      </c>
      <c r="T45" s="173" t="s">
        <v>72</v>
      </c>
      <c r="U45" s="12" t="s">
        <v>793</v>
      </c>
      <c r="V45" s="12" t="s">
        <v>793</v>
      </c>
      <c r="W45" s="177" t="s">
        <v>185</v>
      </c>
      <c r="X45" s="174" t="s">
        <v>54</v>
      </c>
      <c r="Y45" s="173"/>
      <c r="Z45" s="173"/>
      <c r="AA45" s="173"/>
      <c r="AB45" s="173"/>
      <c r="AC45" s="173"/>
      <c r="AD45" s="180">
        <v>11.837999999999999</v>
      </c>
      <c r="AE45" s="174"/>
      <c r="AF45" s="174"/>
      <c r="AG45" s="174"/>
      <c r="AH45" s="174"/>
      <c r="AI45" s="174"/>
      <c r="AJ45" s="180">
        <f t="shared" si="3"/>
        <v>18.254772765669877</v>
      </c>
      <c r="AK45" s="180">
        <v>216.1</v>
      </c>
      <c r="AL45" s="184"/>
      <c r="AM45" s="184"/>
      <c r="AN45" s="180">
        <v>216.1</v>
      </c>
      <c r="AO45" s="174">
        <v>2023</v>
      </c>
      <c r="AP45" s="182" t="s">
        <v>705</v>
      </c>
      <c r="AQ45" s="182" t="s">
        <v>728</v>
      </c>
      <c r="AR45" s="174" t="s">
        <v>251</v>
      </c>
      <c r="AS45" s="174" t="s">
        <v>58</v>
      </c>
      <c r="AT45" s="65"/>
      <c r="AU45" s="182" t="s">
        <v>707</v>
      </c>
      <c r="AV45" s="174" t="s">
        <v>252</v>
      </c>
      <c r="AW45" s="353" t="s">
        <v>190</v>
      </c>
      <c r="AX45" s="336"/>
      <c r="AY45" s="336"/>
      <c r="AZ45" s="117"/>
      <c r="BA45" s="117"/>
      <c r="BB45" s="117"/>
      <c r="BC45" s="117"/>
      <c r="BD45" s="117"/>
      <c r="BE45" s="117"/>
      <c r="BF45" s="117"/>
      <c r="BG45" s="117"/>
      <c r="BH45" s="117"/>
      <c r="BI45" s="117"/>
      <c r="BJ45" s="117"/>
      <c r="BK45" s="117"/>
      <c r="BL45" s="117"/>
      <c r="BM45" s="117"/>
      <c r="BN45" s="117"/>
      <c r="BO45" s="117"/>
      <c r="BP45" s="117"/>
      <c r="BQ45" s="117"/>
      <c r="BR45" s="117"/>
    </row>
    <row r="46" spans="1:70" ht="409.6">
      <c r="A46" s="12">
        <v>43</v>
      </c>
      <c r="B46" s="11" t="s">
        <v>78</v>
      </c>
      <c r="C46" s="172"/>
      <c r="D46" s="11" t="s">
        <v>1143</v>
      </c>
      <c r="E46" s="184"/>
      <c r="F46" s="116" t="s">
        <v>1095</v>
      </c>
      <c r="G46" s="290" t="s">
        <v>836</v>
      </c>
      <c r="H46" s="290" t="s">
        <v>837</v>
      </c>
      <c r="I46" s="174" t="s">
        <v>180</v>
      </c>
      <c r="J46" s="175" t="s">
        <v>163</v>
      </c>
      <c r="K46" s="175"/>
      <c r="L46" s="65">
        <v>23.7</v>
      </c>
      <c r="M46" s="43" t="s">
        <v>935</v>
      </c>
      <c r="N46" s="12" t="s">
        <v>936</v>
      </c>
      <c r="O46" s="215" t="s">
        <v>181</v>
      </c>
      <c r="P46" s="215" t="s">
        <v>182</v>
      </c>
      <c r="Q46" s="215" t="s">
        <v>738</v>
      </c>
      <c r="R46" s="208" t="s">
        <v>1027</v>
      </c>
      <c r="S46" s="215" t="s">
        <v>183</v>
      </c>
      <c r="T46" s="176" t="s">
        <v>184</v>
      </c>
      <c r="U46" s="12" t="s">
        <v>793</v>
      </c>
      <c r="V46" s="12" t="s">
        <v>793</v>
      </c>
      <c r="W46" s="177" t="s">
        <v>185</v>
      </c>
      <c r="X46" s="183" t="s">
        <v>54</v>
      </c>
      <c r="Y46" s="179"/>
      <c r="Z46" s="179"/>
      <c r="AA46" s="179"/>
      <c r="AB46" s="179"/>
      <c r="AC46" s="179"/>
      <c r="AD46" s="216">
        <v>10.06</v>
      </c>
      <c r="AE46" s="179"/>
      <c r="AF46" s="179"/>
      <c r="AG46" s="179"/>
      <c r="AH46" s="179"/>
      <c r="AI46" s="179"/>
      <c r="AJ46" s="216">
        <f t="shared" si="3"/>
        <v>42.405566600397613</v>
      </c>
      <c r="AK46" s="216">
        <v>426.6</v>
      </c>
      <c r="AL46" s="217"/>
      <c r="AM46" s="217"/>
      <c r="AN46" s="70">
        <v>426.6</v>
      </c>
      <c r="AO46" s="183">
        <v>2023</v>
      </c>
      <c r="AP46" s="174" t="s">
        <v>186</v>
      </c>
      <c r="AQ46" s="174" t="s">
        <v>187</v>
      </c>
      <c r="AR46" s="174" t="s">
        <v>679</v>
      </c>
      <c r="AS46" s="65" t="s">
        <v>188</v>
      </c>
      <c r="AT46" s="65"/>
      <c r="AU46" s="182" t="s">
        <v>189</v>
      </c>
      <c r="AV46" s="174" t="s">
        <v>627</v>
      </c>
      <c r="AW46" s="352" t="s">
        <v>190</v>
      </c>
      <c r="AX46" s="336"/>
      <c r="AY46" s="336"/>
      <c r="AZ46" s="117"/>
      <c r="BA46" s="117"/>
      <c r="BB46" s="117"/>
      <c r="BC46" s="117"/>
      <c r="BD46" s="117"/>
      <c r="BE46" s="117"/>
      <c r="BF46" s="117"/>
      <c r="BG46" s="117"/>
      <c r="BH46" s="117"/>
      <c r="BI46" s="117"/>
      <c r="BJ46" s="117"/>
      <c r="BK46" s="117"/>
      <c r="BL46" s="117"/>
      <c r="BM46" s="117"/>
      <c r="BN46" s="117"/>
      <c r="BO46" s="117"/>
      <c r="BP46" s="117"/>
      <c r="BQ46" s="117"/>
      <c r="BR46" s="117"/>
    </row>
    <row r="47" spans="1:70" ht="403.2">
      <c r="A47" s="15">
        <v>44</v>
      </c>
      <c r="B47" s="11" t="s">
        <v>78</v>
      </c>
      <c r="C47" s="172"/>
      <c r="D47" s="11" t="s">
        <v>1143</v>
      </c>
      <c r="E47" s="173"/>
      <c r="F47" s="116" t="s">
        <v>1096</v>
      </c>
      <c r="G47" s="290" t="s">
        <v>838</v>
      </c>
      <c r="H47" s="290" t="s">
        <v>839</v>
      </c>
      <c r="I47" s="174" t="s">
        <v>180</v>
      </c>
      <c r="J47" s="175" t="s">
        <v>163</v>
      </c>
      <c r="K47" s="175"/>
      <c r="L47" s="182">
        <v>6.9</v>
      </c>
      <c r="M47" s="43" t="s">
        <v>935</v>
      </c>
      <c r="N47" s="12" t="s">
        <v>936</v>
      </c>
      <c r="O47" s="215" t="s">
        <v>181</v>
      </c>
      <c r="P47" s="215" t="s">
        <v>182</v>
      </c>
      <c r="Q47" s="215" t="s">
        <v>738</v>
      </c>
      <c r="R47" s="215" t="s">
        <v>1024</v>
      </c>
      <c r="S47" s="215" t="s">
        <v>191</v>
      </c>
      <c r="T47" s="176" t="s">
        <v>72</v>
      </c>
      <c r="U47" s="12" t="s">
        <v>793</v>
      </c>
      <c r="V47" s="12" t="s">
        <v>793</v>
      </c>
      <c r="W47" s="177" t="s">
        <v>185</v>
      </c>
      <c r="X47" s="183" t="s">
        <v>54</v>
      </c>
      <c r="Y47" s="179"/>
      <c r="Z47" s="179"/>
      <c r="AA47" s="179"/>
      <c r="AB47" s="179"/>
      <c r="AC47" s="179"/>
      <c r="AD47" s="124">
        <v>5.8</v>
      </c>
      <c r="AE47" s="218"/>
      <c r="AF47" s="218"/>
      <c r="AG47" s="218"/>
      <c r="AH47" s="218"/>
      <c r="AI47" s="218"/>
      <c r="AJ47" s="180">
        <f t="shared" si="3"/>
        <v>9.5172413793103452</v>
      </c>
      <c r="AK47" s="180">
        <v>55.2</v>
      </c>
      <c r="AL47" s="181"/>
      <c r="AM47" s="181"/>
      <c r="AN47" s="180">
        <v>55.2</v>
      </c>
      <c r="AO47" s="183">
        <v>2023</v>
      </c>
      <c r="AP47" s="174" t="s">
        <v>186</v>
      </c>
      <c r="AQ47" s="174" t="s">
        <v>187</v>
      </c>
      <c r="AR47" s="174" t="s">
        <v>679</v>
      </c>
      <c r="AS47" s="65" t="s">
        <v>188</v>
      </c>
      <c r="AT47" s="65"/>
      <c r="AU47" s="182" t="s">
        <v>192</v>
      </c>
      <c r="AV47" s="174" t="s">
        <v>627</v>
      </c>
      <c r="AW47" s="352" t="s">
        <v>190</v>
      </c>
      <c r="AX47" s="336"/>
      <c r="AY47" s="336"/>
      <c r="AZ47" s="117"/>
      <c r="BA47" s="117"/>
      <c r="BB47" s="117"/>
      <c r="BC47" s="117"/>
      <c r="BD47" s="117"/>
      <c r="BE47" s="117"/>
      <c r="BF47" s="117"/>
      <c r="BG47" s="117"/>
      <c r="BH47" s="117"/>
      <c r="BI47" s="117"/>
      <c r="BJ47" s="117"/>
      <c r="BK47" s="117"/>
      <c r="BL47" s="117"/>
      <c r="BM47" s="117"/>
      <c r="BN47" s="117"/>
      <c r="BO47" s="117"/>
      <c r="BP47" s="117"/>
      <c r="BQ47" s="117"/>
      <c r="BR47" s="117"/>
    </row>
    <row r="48" spans="1:70" ht="403.2">
      <c r="A48" s="15">
        <v>45</v>
      </c>
      <c r="B48" s="11" t="s">
        <v>78</v>
      </c>
      <c r="C48" s="172"/>
      <c r="D48" s="11" t="s">
        <v>1143</v>
      </c>
      <c r="E48" s="173"/>
      <c r="F48" s="116" t="s">
        <v>918</v>
      </c>
      <c r="G48" s="290" t="s">
        <v>840</v>
      </c>
      <c r="H48" s="290" t="s">
        <v>841</v>
      </c>
      <c r="I48" s="174" t="s">
        <v>180</v>
      </c>
      <c r="J48" s="175" t="s">
        <v>163</v>
      </c>
      <c r="K48" s="175"/>
      <c r="L48" s="124">
        <v>0.9</v>
      </c>
      <c r="M48" s="43" t="s">
        <v>935</v>
      </c>
      <c r="N48" s="12" t="s">
        <v>936</v>
      </c>
      <c r="O48" s="174" t="s">
        <v>181</v>
      </c>
      <c r="P48" s="174" t="s">
        <v>182</v>
      </c>
      <c r="Q48" s="174" t="s">
        <v>966</v>
      </c>
      <c r="R48" s="215" t="s">
        <v>1024</v>
      </c>
      <c r="S48" s="174" t="s">
        <v>191</v>
      </c>
      <c r="T48" s="176" t="s">
        <v>72</v>
      </c>
      <c r="U48" s="12" t="s">
        <v>793</v>
      </c>
      <c r="V48" s="12" t="s">
        <v>793</v>
      </c>
      <c r="W48" s="177" t="s">
        <v>185</v>
      </c>
      <c r="X48" s="179" t="s">
        <v>54</v>
      </c>
      <c r="Y48" s="179"/>
      <c r="Z48" s="179"/>
      <c r="AA48" s="179"/>
      <c r="AB48" s="179"/>
      <c r="AC48" s="179"/>
      <c r="AD48" s="175">
        <v>0.8</v>
      </c>
      <c r="AE48" s="179"/>
      <c r="AF48" s="179"/>
      <c r="AG48" s="179"/>
      <c r="AH48" s="179"/>
      <c r="AI48" s="179"/>
      <c r="AJ48" s="180">
        <f t="shared" si="3"/>
        <v>9</v>
      </c>
      <c r="AK48" s="180">
        <v>7.2</v>
      </c>
      <c r="AL48" s="181"/>
      <c r="AM48" s="181"/>
      <c r="AN48" s="180">
        <v>7.2</v>
      </c>
      <c r="AO48" s="179"/>
      <c r="AP48" s="174" t="s">
        <v>186</v>
      </c>
      <c r="AQ48" s="174" t="s">
        <v>187</v>
      </c>
      <c r="AR48" s="174" t="s">
        <v>682</v>
      </c>
      <c r="AS48" s="65" t="s">
        <v>188</v>
      </c>
      <c r="AT48" s="65"/>
      <c r="AU48" s="199" t="s">
        <v>681</v>
      </c>
      <c r="AV48" s="174" t="s">
        <v>628</v>
      </c>
      <c r="AW48" s="352" t="s">
        <v>190</v>
      </c>
      <c r="AX48" s="336"/>
      <c r="AY48" s="336"/>
      <c r="AZ48" s="117"/>
      <c r="BA48" s="117"/>
      <c r="BB48" s="117"/>
      <c r="BC48" s="117"/>
      <c r="BD48" s="117"/>
      <c r="BE48" s="117"/>
      <c r="BF48" s="117"/>
      <c r="BG48" s="117"/>
      <c r="BH48" s="117"/>
      <c r="BI48" s="117"/>
      <c r="BJ48" s="117"/>
      <c r="BK48" s="117"/>
      <c r="BL48" s="117"/>
      <c r="BM48" s="117"/>
      <c r="BN48" s="117"/>
      <c r="BO48" s="117"/>
      <c r="BP48" s="117"/>
      <c r="BQ48" s="117"/>
      <c r="BR48" s="117"/>
    </row>
    <row r="49" spans="1:70" ht="302.39999999999998">
      <c r="A49" s="12">
        <v>46</v>
      </c>
      <c r="B49" s="208" t="s">
        <v>1144</v>
      </c>
      <c r="C49" s="173"/>
      <c r="D49" s="173" t="s">
        <v>204</v>
      </c>
      <c r="E49" s="173"/>
      <c r="F49" s="116" t="s">
        <v>711</v>
      </c>
      <c r="G49" s="290" t="s">
        <v>712</v>
      </c>
      <c r="H49" s="290" t="s">
        <v>713</v>
      </c>
      <c r="I49" s="174" t="s">
        <v>243</v>
      </c>
      <c r="J49" s="174" t="s">
        <v>163</v>
      </c>
      <c r="K49" s="174"/>
      <c r="L49" s="174">
        <v>43.826999999999998</v>
      </c>
      <c r="M49" s="43" t="s">
        <v>935</v>
      </c>
      <c r="N49" s="12" t="s">
        <v>936</v>
      </c>
      <c r="O49" s="173" t="s">
        <v>181</v>
      </c>
      <c r="P49" s="173" t="s">
        <v>182</v>
      </c>
      <c r="Q49" s="173" t="s">
        <v>738</v>
      </c>
      <c r="R49" s="215" t="s">
        <v>1024</v>
      </c>
      <c r="S49" s="173" t="s">
        <v>191</v>
      </c>
      <c r="T49" s="173" t="s">
        <v>72</v>
      </c>
      <c r="U49" s="12" t="s">
        <v>793</v>
      </c>
      <c r="V49" s="12" t="s">
        <v>793</v>
      </c>
      <c r="W49" s="177" t="s">
        <v>185</v>
      </c>
      <c r="X49" s="174" t="s">
        <v>54</v>
      </c>
      <c r="Y49" s="173"/>
      <c r="Z49" s="173"/>
      <c r="AA49" s="173"/>
      <c r="AB49" s="173"/>
      <c r="AC49" s="173"/>
      <c r="AD49" s="180">
        <v>15.068</v>
      </c>
      <c r="AE49" s="174"/>
      <c r="AF49" s="174"/>
      <c r="AG49" s="174"/>
      <c r="AH49" s="174"/>
      <c r="AI49" s="174"/>
      <c r="AJ49" s="180">
        <f t="shared" si="3"/>
        <v>18.250597292275021</v>
      </c>
      <c r="AK49" s="180">
        <v>275</v>
      </c>
      <c r="AL49" s="219"/>
      <c r="AM49" s="219"/>
      <c r="AN49" s="180">
        <v>275</v>
      </c>
      <c r="AO49" s="174">
        <v>2023</v>
      </c>
      <c r="AP49" s="182" t="s">
        <v>705</v>
      </c>
      <c r="AQ49" s="182" t="s">
        <v>706</v>
      </c>
      <c r="AR49" s="174" t="s">
        <v>245</v>
      </c>
      <c r="AS49" s="174" t="s">
        <v>58</v>
      </c>
      <c r="AT49" s="65"/>
      <c r="AU49" s="182" t="s">
        <v>707</v>
      </c>
      <c r="AV49" s="174" t="s">
        <v>714</v>
      </c>
      <c r="AW49" s="353" t="s">
        <v>190</v>
      </c>
      <c r="AX49" s="336"/>
      <c r="AY49" s="336"/>
      <c r="AZ49" s="117"/>
      <c r="BA49" s="117"/>
      <c r="BB49" s="117"/>
      <c r="BC49" s="117"/>
      <c r="BD49" s="117"/>
      <c r="BE49" s="117"/>
      <c r="BF49" s="117"/>
      <c r="BG49" s="117"/>
      <c r="BH49" s="117"/>
      <c r="BI49" s="117"/>
      <c r="BJ49" s="117"/>
      <c r="BK49" s="117"/>
      <c r="BL49" s="117"/>
      <c r="BM49" s="117"/>
      <c r="BN49" s="117"/>
      <c r="BO49" s="117"/>
      <c r="BP49" s="117"/>
      <c r="BQ49" s="117"/>
      <c r="BR49" s="117"/>
    </row>
    <row r="50" spans="1:70" ht="409.6">
      <c r="A50" s="15">
        <v>47</v>
      </c>
      <c r="B50" s="11" t="s">
        <v>78</v>
      </c>
      <c r="C50" s="220"/>
      <c r="D50" s="11" t="s">
        <v>1143</v>
      </c>
      <c r="E50" s="220"/>
      <c r="F50" s="83" t="s">
        <v>1097</v>
      </c>
      <c r="G50" s="293" t="s">
        <v>462</v>
      </c>
      <c r="H50" s="293" t="s">
        <v>842</v>
      </c>
      <c r="I50" s="221" t="s">
        <v>463</v>
      </c>
      <c r="J50" s="221" t="s">
        <v>464</v>
      </c>
      <c r="K50" s="222"/>
      <c r="L50" s="223">
        <v>53.1</v>
      </c>
      <c r="M50" s="43" t="s">
        <v>935</v>
      </c>
      <c r="N50" s="12" t="s">
        <v>936</v>
      </c>
      <c r="O50" s="167" t="s">
        <v>465</v>
      </c>
      <c r="P50" s="221" t="s">
        <v>466</v>
      </c>
      <c r="Q50" s="221" t="s">
        <v>953</v>
      </c>
      <c r="R50" s="221" t="s">
        <v>1028</v>
      </c>
      <c r="S50" s="224" t="s">
        <v>843</v>
      </c>
      <c r="T50" s="221" t="s">
        <v>178</v>
      </c>
      <c r="U50" s="12" t="s">
        <v>793</v>
      </c>
      <c r="V50" s="12" t="s">
        <v>793</v>
      </c>
      <c r="W50" s="167" t="s">
        <v>127</v>
      </c>
      <c r="X50" s="221" t="s">
        <v>350</v>
      </c>
      <c r="Y50" s="225"/>
      <c r="Z50" s="225"/>
      <c r="AA50" s="225"/>
      <c r="AB50" s="225"/>
      <c r="AC50" s="225"/>
      <c r="AD50" s="171">
        <v>16</v>
      </c>
      <c r="AE50" s="225"/>
      <c r="AF50" s="225"/>
      <c r="AG50" s="225"/>
      <c r="AH50" s="225"/>
      <c r="AI50" s="225"/>
      <c r="AJ50" s="169">
        <v>59.73</v>
      </c>
      <c r="AK50" s="169">
        <v>955.8</v>
      </c>
      <c r="AL50" s="226"/>
      <c r="AM50" s="226"/>
      <c r="AN50" s="171">
        <v>955.8</v>
      </c>
      <c r="AO50" s="227">
        <v>2023</v>
      </c>
      <c r="AP50" s="167" t="s">
        <v>467</v>
      </c>
      <c r="AQ50" s="167" t="s">
        <v>468</v>
      </c>
      <c r="AR50" s="221" t="s">
        <v>469</v>
      </c>
      <c r="AS50" s="221" t="s">
        <v>58</v>
      </c>
      <c r="AT50" s="171">
        <v>1</v>
      </c>
      <c r="AU50" s="167" t="s">
        <v>470</v>
      </c>
      <c r="AV50" s="167" t="s">
        <v>471</v>
      </c>
      <c r="AW50" s="356" t="s">
        <v>472</v>
      </c>
      <c r="AX50" s="336"/>
      <c r="AY50" s="336"/>
      <c r="AZ50" s="117"/>
      <c r="BA50" s="117"/>
      <c r="BB50" s="117"/>
      <c r="BC50" s="117"/>
      <c r="BD50" s="117"/>
      <c r="BE50" s="117"/>
      <c r="BF50" s="117"/>
      <c r="BG50" s="117"/>
      <c r="BH50" s="117"/>
      <c r="BI50" s="117"/>
      <c r="BJ50" s="117"/>
      <c r="BK50" s="117"/>
      <c r="BL50" s="117"/>
      <c r="BM50" s="117"/>
      <c r="BN50" s="117"/>
      <c r="BO50" s="117"/>
      <c r="BP50" s="117"/>
      <c r="BQ50" s="117"/>
      <c r="BR50" s="117"/>
    </row>
    <row r="51" spans="1:70" ht="331.2">
      <c r="A51" s="15">
        <v>48</v>
      </c>
      <c r="B51" s="7" t="s">
        <v>48</v>
      </c>
      <c r="C51" s="200"/>
      <c r="D51" s="200" t="s">
        <v>170</v>
      </c>
      <c r="E51" s="201"/>
      <c r="F51" s="202" t="s">
        <v>1079</v>
      </c>
      <c r="G51" s="292" t="s">
        <v>754</v>
      </c>
      <c r="H51" s="292" t="s">
        <v>755</v>
      </c>
      <c r="I51" s="204" t="s">
        <v>171</v>
      </c>
      <c r="J51" s="204" t="s">
        <v>137</v>
      </c>
      <c r="K51" s="205"/>
      <c r="L51" s="28">
        <v>350</v>
      </c>
      <c r="M51" s="43" t="s">
        <v>935</v>
      </c>
      <c r="N51" s="12" t="s">
        <v>936</v>
      </c>
      <c r="O51" s="207" t="s">
        <v>181</v>
      </c>
      <c r="P51" s="208" t="s">
        <v>182</v>
      </c>
      <c r="Q51" s="203" t="s">
        <v>967</v>
      </c>
      <c r="R51" s="208" t="s">
        <v>1029</v>
      </c>
      <c r="S51" s="209" t="s">
        <v>756</v>
      </c>
      <c r="T51" s="210" t="s">
        <v>72</v>
      </c>
      <c r="U51" s="12" t="s">
        <v>793</v>
      </c>
      <c r="V51" s="12" t="s">
        <v>793</v>
      </c>
      <c r="W51" s="201"/>
      <c r="X51" s="201"/>
      <c r="Y51" s="201"/>
      <c r="Z51" s="212"/>
      <c r="AA51" s="212"/>
      <c r="AB51" s="212"/>
      <c r="AC51" s="213" t="s">
        <v>54</v>
      </c>
      <c r="AD51" s="213"/>
      <c r="AE51" s="211"/>
      <c r="AF51" s="213"/>
      <c r="AG51" s="213"/>
      <c r="AH51" s="213"/>
      <c r="AI51" s="213">
        <v>1</v>
      </c>
      <c r="AJ51" s="212"/>
      <c r="AK51" s="212"/>
      <c r="AL51" s="212"/>
      <c r="AM51" s="201"/>
      <c r="AN51" s="28">
        <v>100</v>
      </c>
      <c r="AO51" s="145">
        <v>2023</v>
      </c>
      <c r="AP51" s="204" t="s">
        <v>186</v>
      </c>
      <c r="AQ51" s="204" t="s">
        <v>187</v>
      </c>
      <c r="AR51" s="204" t="s">
        <v>173</v>
      </c>
      <c r="AS51" s="204" t="s">
        <v>58</v>
      </c>
      <c r="AT51" s="204"/>
      <c r="AU51" s="204" t="s">
        <v>757</v>
      </c>
      <c r="AV51" s="204" t="s">
        <v>174</v>
      </c>
      <c r="AW51" s="357" t="s">
        <v>175</v>
      </c>
      <c r="AX51" s="336"/>
      <c r="AY51" s="336"/>
      <c r="AZ51" s="117"/>
      <c r="BA51" s="117"/>
      <c r="BB51" s="117"/>
      <c r="BC51" s="117"/>
      <c r="BD51" s="117"/>
      <c r="BE51" s="117"/>
      <c r="BF51" s="117"/>
      <c r="BG51" s="117"/>
      <c r="BH51" s="117"/>
      <c r="BI51" s="117"/>
      <c r="BJ51" s="117"/>
      <c r="BK51" s="117"/>
      <c r="BL51" s="117"/>
      <c r="BM51" s="117"/>
      <c r="BN51" s="117"/>
      <c r="BO51" s="117"/>
      <c r="BP51" s="117"/>
      <c r="BQ51" s="117"/>
      <c r="BR51" s="117"/>
    </row>
    <row r="52" spans="1:70" ht="406.8">
      <c r="A52" s="12">
        <v>49</v>
      </c>
      <c r="B52" s="11" t="s">
        <v>78</v>
      </c>
      <c r="C52" s="48"/>
      <c r="D52" s="11" t="s">
        <v>1143</v>
      </c>
      <c r="E52" s="49"/>
      <c r="F52" s="51" t="s">
        <v>919</v>
      </c>
      <c r="G52" s="288" t="s">
        <v>594</v>
      </c>
      <c r="H52" s="289" t="s">
        <v>595</v>
      </c>
      <c r="I52" s="56" t="s">
        <v>102</v>
      </c>
      <c r="J52" s="56" t="s">
        <v>51</v>
      </c>
      <c r="K52" s="56"/>
      <c r="L52" s="58">
        <v>9.4</v>
      </c>
      <c r="M52" s="43" t="s">
        <v>935</v>
      </c>
      <c r="N52" s="12" t="s">
        <v>936</v>
      </c>
      <c r="O52" s="56" t="s">
        <v>881</v>
      </c>
      <c r="P52" s="54" t="s">
        <v>882</v>
      </c>
      <c r="Q52" s="54" t="s">
        <v>968</v>
      </c>
      <c r="R52" s="173" t="s">
        <v>1031</v>
      </c>
      <c r="S52" s="61" t="s">
        <v>205</v>
      </c>
      <c r="T52" s="56" t="s">
        <v>72</v>
      </c>
      <c r="U52" s="12" t="s">
        <v>793</v>
      </c>
      <c r="V52" s="12" t="s">
        <v>793</v>
      </c>
      <c r="W52" s="64"/>
      <c r="X52" s="66" t="s">
        <v>54</v>
      </c>
      <c r="Y52" s="65"/>
      <c r="Z52" s="65"/>
      <c r="AA52" s="65"/>
      <c r="AB52" s="65"/>
      <c r="AC52" s="65"/>
      <c r="AD52" s="68">
        <v>1</v>
      </c>
      <c r="AE52" s="65"/>
      <c r="AF52" s="65"/>
      <c r="AG52" s="65"/>
      <c r="AH52" s="65"/>
      <c r="AI52" s="65"/>
      <c r="AJ52" s="72">
        <v>75.2</v>
      </c>
      <c r="AK52" s="74">
        <v>75.2</v>
      </c>
      <c r="AL52" s="65"/>
      <c r="AM52" s="65"/>
      <c r="AN52" s="68">
        <v>75.2</v>
      </c>
      <c r="AO52" s="66" t="s">
        <v>104</v>
      </c>
      <c r="AP52" s="54" t="s">
        <v>105</v>
      </c>
      <c r="AQ52" s="56" t="s">
        <v>106</v>
      </c>
      <c r="AR52" s="54" t="s">
        <v>103</v>
      </c>
      <c r="AS52" s="56" t="s">
        <v>58</v>
      </c>
      <c r="AT52" s="58">
        <v>2</v>
      </c>
      <c r="AU52" s="56" t="s">
        <v>107</v>
      </c>
      <c r="AV52" s="54" t="s">
        <v>108</v>
      </c>
      <c r="AW52" s="358" t="s">
        <v>109</v>
      </c>
      <c r="AX52" s="336"/>
      <c r="AY52" s="336"/>
      <c r="AZ52" s="117"/>
      <c r="BA52" s="117"/>
      <c r="BB52" s="117"/>
      <c r="BC52" s="117"/>
      <c r="BD52" s="117"/>
      <c r="BE52" s="117"/>
      <c r="BF52" s="117"/>
      <c r="BG52" s="117"/>
      <c r="BH52" s="117"/>
      <c r="BI52" s="117"/>
      <c r="BJ52" s="117"/>
      <c r="BK52" s="117"/>
      <c r="BL52" s="117"/>
      <c r="BM52" s="117"/>
      <c r="BN52" s="117"/>
      <c r="BO52" s="117"/>
      <c r="BP52" s="117"/>
      <c r="BQ52" s="117"/>
      <c r="BR52" s="117"/>
    </row>
    <row r="53" spans="1:70" ht="409.6">
      <c r="A53" s="15">
        <v>50</v>
      </c>
      <c r="B53" s="11" t="s">
        <v>78</v>
      </c>
      <c r="C53" s="228"/>
      <c r="D53" s="11" t="s">
        <v>1143</v>
      </c>
      <c r="E53" s="184"/>
      <c r="F53" s="187" t="s">
        <v>1098</v>
      </c>
      <c r="G53" s="290" t="s">
        <v>692</v>
      </c>
      <c r="H53" s="290" t="s">
        <v>844</v>
      </c>
      <c r="I53" s="174" t="s">
        <v>201</v>
      </c>
      <c r="J53" s="175" t="s">
        <v>163</v>
      </c>
      <c r="K53" s="175"/>
      <c r="L53" s="216">
        <v>15</v>
      </c>
      <c r="M53" s="43" t="s">
        <v>935</v>
      </c>
      <c r="N53" s="12" t="s">
        <v>936</v>
      </c>
      <c r="O53" s="173" t="s">
        <v>181</v>
      </c>
      <c r="P53" s="173" t="s">
        <v>182</v>
      </c>
      <c r="Q53" s="173" t="s">
        <v>969</v>
      </c>
      <c r="R53" s="173" t="s">
        <v>1030</v>
      </c>
      <c r="S53" s="228" t="s">
        <v>205</v>
      </c>
      <c r="T53" s="228" t="s">
        <v>72</v>
      </c>
      <c r="U53" s="12" t="s">
        <v>793</v>
      </c>
      <c r="V53" s="12" t="s">
        <v>793</v>
      </c>
      <c r="W53" s="177" t="s">
        <v>185</v>
      </c>
      <c r="X53" s="229" t="s">
        <v>54</v>
      </c>
      <c r="Y53" s="230"/>
      <c r="Z53" s="230"/>
      <c r="AA53" s="230"/>
      <c r="AB53" s="230"/>
      <c r="AC53" s="230"/>
      <c r="AD53" s="180">
        <v>18.39</v>
      </c>
      <c r="AE53" s="66"/>
      <c r="AF53" s="66"/>
      <c r="AG53" s="66"/>
      <c r="AH53" s="231"/>
      <c r="AI53" s="231"/>
      <c r="AJ53" s="180">
        <f>AK53/AD53</f>
        <v>14.681892332789559</v>
      </c>
      <c r="AK53" s="231">
        <v>270</v>
      </c>
      <c r="AL53" s="231"/>
      <c r="AM53" s="231"/>
      <c r="AN53" s="231">
        <v>270</v>
      </c>
      <c r="AO53" s="173"/>
      <c r="AP53" s="174" t="s">
        <v>186</v>
      </c>
      <c r="AQ53" s="174" t="s">
        <v>187</v>
      </c>
      <c r="AR53" s="174" t="s">
        <v>202</v>
      </c>
      <c r="AS53" s="174" t="s">
        <v>188</v>
      </c>
      <c r="AT53" s="174"/>
      <c r="AU53" s="182" t="s">
        <v>693</v>
      </c>
      <c r="AV53" s="174" t="s">
        <v>203</v>
      </c>
      <c r="AW53" s="359" t="s">
        <v>190</v>
      </c>
      <c r="AX53" s="336"/>
      <c r="AY53" s="336"/>
      <c r="AZ53" s="117"/>
      <c r="BA53" s="117"/>
      <c r="BB53" s="117"/>
      <c r="BC53" s="117"/>
      <c r="BD53" s="117"/>
      <c r="BE53" s="117"/>
      <c r="BF53" s="117"/>
      <c r="BG53" s="117"/>
      <c r="BH53" s="117"/>
      <c r="BI53" s="117"/>
      <c r="BJ53" s="117"/>
      <c r="BK53" s="117"/>
      <c r="BL53" s="117"/>
      <c r="BM53" s="117"/>
      <c r="BN53" s="117"/>
      <c r="BO53" s="117"/>
      <c r="BP53" s="117"/>
      <c r="BQ53" s="117"/>
      <c r="BR53" s="117"/>
    </row>
    <row r="54" spans="1:70" ht="302.39999999999998">
      <c r="A54" s="15">
        <v>51</v>
      </c>
      <c r="B54" s="208" t="s">
        <v>1144</v>
      </c>
      <c r="C54" s="228"/>
      <c r="D54" s="228" t="s">
        <v>204</v>
      </c>
      <c r="E54" s="184"/>
      <c r="F54" s="116" t="s">
        <v>694</v>
      </c>
      <c r="G54" s="294" t="s">
        <v>695</v>
      </c>
      <c r="H54" s="294" t="s">
        <v>696</v>
      </c>
      <c r="I54" s="65" t="s">
        <v>171</v>
      </c>
      <c r="J54" s="175" t="s">
        <v>163</v>
      </c>
      <c r="K54" s="175"/>
      <c r="L54" s="216">
        <v>350</v>
      </c>
      <c r="M54" s="43" t="s">
        <v>935</v>
      </c>
      <c r="N54" s="12" t="s">
        <v>936</v>
      </c>
      <c r="O54" s="228" t="s">
        <v>181</v>
      </c>
      <c r="P54" s="228" t="s">
        <v>182</v>
      </c>
      <c r="Q54" s="228" t="s">
        <v>967</v>
      </c>
      <c r="R54" s="173" t="s">
        <v>1031</v>
      </c>
      <c r="S54" s="228" t="s">
        <v>205</v>
      </c>
      <c r="T54" s="176" t="s">
        <v>72</v>
      </c>
      <c r="U54" s="12" t="s">
        <v>793</v>
      </c>
      <c r="V54" s="12" t="s">
        <v>793</v>
      </c>
      <c r="W54" s="177" t="s">
        <v>206</v>
      </c>
      <c r="X54" s="232" t="s">
        <v>54</v>
      </c>
      <c r="Y54" s="228"/>
      <c r="Z54" s="228"/>
      <c r="AA54" s="228"/>
      <c r="AB54" s="228"/>
      <c r="AC54" s="228"/>
      <c r="AD54" s="66" t="s">
        <v>207</v>
      </c>
      <c r="AE54" s="176"/>
      <c r="AF54" s="176"/>
      <c r="AG54" s="176"/>
      <c r="AH54" s="176"/>
      <c r="AI54" s="176"/>
      <c r="AJ54" s="70">
        <f>AK54/AD54</f>
        <v>18.25</v>
      </c>
      <c r="AK54" s="66" t="s">
        <v>208</v>
      </c>
      <c r="AL54" s="233"/>
      <c r="AM54" s="234"/>
      <c r="AN54" s="70">
        <v>124.1</v>
      </c>
      <c r="AO54" s="176"/>
      <c r="AP54" s="174" t="s">
        <v>186</v>
      </c>
      <c r="AQ54" s="174" t="s">
        <v>187</v>
      </c>
      <c r="AR54" s="65" t="s">
        <v>209</v>
      </c>
      <c r="AS54" s="65" t="s">
        <v>188</v>
      </c>
      <c r="AT54" s="65"/>
      <c r="AU54" s="231" t="s">
        <v>697</v>
      </c>
      <c r="AV54" s="182" t="s">
        <v>174</v>
      </c>
      <c r="AW54" s="360" t="s">
        <v>190</v>
      </c>
      <c r="AX54" s="336"/>
      <c r="AY54" s="336"/>
      <c r="AZ54" s="117"/>
      <c r="BA54" s="117"/>
      <c r="BB54" s="117"/>
      <c r="BC54" s="117"/>
      <c r="BD54" s="117"/>
      <c r="BE54" s="117"/>
      <c r="BF54" s="117"/>
      <c r="BG54" s="117"/>
      <c r="BH54" s="117"/>
      <c r="BI54" s="117"/>
      <c r="BJ54" s="117"/>
      <c r="BK54" s="117"/>
      <c r="BL54" s="117"/>
      <c r="BM54" s="117"/>
      <c r="BN54" s="117"/>
      <c r="BO54" s="117"/>
      <c r="BP54" s="117"/>
      <c r="BQ54" s="117"/>
      <c r="BR54" s="117"/>
    </row>
    <row r="55" spans="1:70" ht="288">
      <c r="A55" s="12">
        <v>52</v>
      </c>
      <c r="B55" s="208" t="s">
        <v>1144</v>
      </c>
      <c r="C55" s="173"/>
      <c r="D55" s="173" t="str">
        <f>D54</f>
        <v>8.1.3.</v>
      </c>
      <c r="E55" s="173"/>
      <c r="F55" s="116" t="s">
        <v>708</v>
      </c>
      <c r="G55" s="290" t="s">
        <v>766</v>
      </c>
      <c r="H55" s="290" t="s">
        <v>767</v>
      </c>
      <c r="I55" s="174" t="s">
        <v>704</v>
      </c>
      <c r="J55" s="174" t="str">
        <f>J54</f>
        <v>Ні</v>
      </c>
      <c r="K55" s="174"/>
      <c r="L55" s="174">
        <f>L54</f>
        <v>350</v>
      </c>
      <c r="M55" s="43" t="s">
        <v>935</v>
      </c>
      <c r="N55" s="12" t="s">
        <v>936</v>
      </c>
      <c r="O55" s="173" t="s">
        <v>181</v>
      </c>
      <c r="P55" s="173" t="str">
        <f>P54</f>
        <v>Покровський район</v>
      </c>
      <c r="Q55" s="173" t="s">
        <v>969</v>
      </c>
      <c r="R55" s="173" t="s">
        <v>1031</v>
      </c>
      <c r="S55" s="228" t="s">
        <v>205</v>
      </c>
      <c r="T55" s="173" t="str">
        <f>T54</f>
        <v>Під ризиком</v>
      </c>
      <c r="U55" s="12" t="s">
        <v>793</v>
      </c>
      <c r="V55" s="12" t="s">
        <v>793</v>
      </c>
      <c r="W55" s="177" t="s">
        <v>206</v>
      </c>
      <c r="X55" s="174" t="str">
        <f>X54</f>
        <v>+</v>
      </c>
      <c r="Y55" s="173"/>
      <c r="Z55" s="173"/>
      <c r="AA55" s="173"/>
      <c r="AB55" s="173"/>
      <c r="AC55" s="173"/>
      <c r="AD55" s="180">
        <v>16.318000000000001</v>
      </c>
      <c r="AE55" s="174"/>
      <c r="AF55" s="174"/>
      <c r="AG55" s="174"/>
      <c r="AH55" s="174"/>
      <c r="AI55" s="174"/>
      <c r="AJ55" s="180">
        <f>AK55/AD55</f>
        <v>18.249785512930504</v>
      </c>
      <c r="AK55" s="124">
        <v>297.8</v>
      </c>
      <c r="AL55" s="228"/>
      <c r="AM55" s="228"/>
      <c r="AN55" s="124">
        <v>297.8</v>
      </c>
      <c r="AO55" s="174">
        <f>AO54</f>
        <v>0</v>
      </c>
      <c r="AP55" s="182" t="s">
        <v>705</v>
      </c>
      <c r="AQ55" s="182" t="s">
        <v>706</v>
      </c>
      <c r="AR55" s="174" t="str">
        <f>AR54</f>
        <v>Покровське регіональне виробниче управління КП "Компанія "Вода Донбасу"</v>
      </c>
      <c r="AS55" s="174" t="str">
        <f>AS54</f>
        <v xml:space="preserve">2025-2030 </v>
      </c>
      <c r="AT55" s="65"/>
      <c r="AU55" s="182" t="s">
        <v>707</v>
      </c>
      <c r="AV55" s="174" t="s">
        <v>242</v>
      </c>
      <c r="AW55" s="359" t="str">
        <f>AW54</f>
        <v>травень, 2023</v>
      </c>
      <c r="AX55" s="336"/>
      <c r="AY55" s="336"/>
      <c r="AZ55" s="117"/>
      <c r="BA55" s="117"/>
      <c r="BB55" s="117"/>
      <c r="BC55" s="117"/>
      <c r="BD55" s="117"/>
      <c r="BE55" s="117"/>
      <c r="BF55" s="117"/>
      <c r="BG55" s="117"/>
      <c r="BH55" s="117"/>
      <c r="BI55" s="117"/>
      <c r="BJ55" s="117"/>
      <c r="BK55" s="117"/>
      <c r="BL55" s="117"/>
      <c r="BM55" s="117"/>
      <c r="BN55" s="117"/>
      <c r="BO55" s="117"/>
      <c r="BP55" s="117"/>
      <c r="BQ55" s="117"/>
      <c r="BR55" s="117"/>
    </row>
    <row r="56" spans="1:70" ht="273.60000000000002">
      <c r="A56" s="15">
        <v>53</v>
      </c>
      <c r="B56" s="208" t="s">
        <v>1144</v>
      </c>
      <c r="C56" s="173"/>
      <c r="D56" s="173" t="s">
        <v>204</v>
      </c>
      <c r="E56" s="173"/>
      <c r="F56" s="116" t="s">
        <v>709</v>
      </c>
      <c r="G56" s="290" t="s">
        <v>768</v>
      </c>
      <c r="H56" s="290" t="s">
        <v>769</v>
      </c>
      <c r="I56" s="174" t="s">
        <v>704</v>
      </c>
      <c r="J56" s="174" t="s">
        <v>163</v>
      </c>
      <c r="K56" s="174"/>
      <c r="L56" s="174">
        <v>35.4</v>
      </c>
      <c r="M56" s="43" t="s">
        <v>935</v>
      </c>
      <c r="N56" s="12" t="s">
        <v>936</v>
      </c>
      <c r="O56" s="173" t="s">
        <v>181</v>
      </c>
      <c r="P56" s="173" t="s">
        <v>182</v>
      </c>
      <c r="Q56" s="173" t="s">
        <v>970</v>
      </c>
      <c r="R56" s="173" t="s">
        <v>1031</v>
      </c>
      <c r="S56" s="228" t="s">
        <v>205</v>
      </c>
      <c r="T56" s="173" t="s">
        <v>72</v>
      </c>
      <c r="U56" s="12" t="s">
        <v>793</v>
      </c>
      <c r="V56" s="12" t="s">
        <v>793</v>
      </c>
      <c r="W56" s="177" t="s">
        <v>206</v>
      </c>
      <c r="X56" s="174" t="s">
        <v>54</v>
      </c>
      <c r="Y56" s="173"/>
      <c r="Z56" s="173"/>
      <c r="AA56" s="173"/>
      <c r="AB56" s="173"/>
      <c r="AC56" s="173"/>
      <c r="AD56" s="180">
        <v>5.7949999999999999</v>
      </c>
      <c r="AE56" s="174"/>
      <c r="AF56" s="174"/>
      <c r="AG56" s="174"/>
      <c r="AH56" s="174"/>
      <c r="AI56" s="174"/>
      <c r="AJ56" s="180">
        <f>AK56/AD56</f>
        <v>18.257118205349439</v>
      </c>
      <c r="AK56" s="124">
        <v>105.8</v>
      </c>
      <c r="AL56" s="228"/>
      <c r="AM56" s="228"/>
      <c r="AN56" s="124">
        <v>105.8</v>
      </c>
      <c r="AO56" s="174">
        <v>2023</v>
      </c>
      <c r="AP56" s="182" t="s">
        <v>705</v>
      </c>
      <c r="AQ56" s="182" t="s">
        <v>706</v>
      </c>
      <c r="AR56" s="174" t="s">
        <v>241</v>
      </c>
      <c r="AS56" s="174" t="s">
        <v>58</v>
      </c>
      <c r="AT56" s="65"/>
      <c r="AU56" s="182" t="s">
        <v>707</v>
      </c>
      <c r="AV56" s="174" t="s">
        <v>242</v>
      </c>
      <c r="AW56" s="359" t="s">
        <v>190</v>
      </c>
      <c r="AX56" s="336"/>
      <c r="AY56" s="336"/>
      <c r="AZ56" s="117"/>
      <c r="BA56" s="117"/>
      <c r="BB56" s="117"/>
      <c r="BC56" s="117"/>
      <c r="BD56" s="117"/>
      <c r="BE56" s="117"/>
      <c r="BF56" s="117"/>
      <c r="BG56" s="117"/>
      <c r="BH56" s="117"/>
      <c r="BI56" s="117"/>
      <c r="BJ56" s="117"/>
      <c r="BK56" s="117"/>
      <c r="BL56" s="117"/>
      <c r="BM56" s="117"/>
      <c r="BN56" s="117"/>
      <c r="BO56" s="117"/>
      <c r="BP56" s="117"/>
      <c r="BQ56" s="117"/>
      <c r="BR56" s="117"/>
    </row>
    <row r="57" spans="1:70" ht="273.60000000000002">
      <c r="A57" s="15">
        <v>54</v>
      </c>
      <c r="B57" s="11" t="s">
        <v>78</v>
      </c>
      <c r="C57" s="173"/>
      <c r="D57" s="11" t="s">
        <v>1143</v>
      </c>
      <c r="E57" s="184"/>
      <c r="F57" s="116" t="s">
        <v>729</v>
      </c>
      <c r="G57" s="290" t="s">
        <v>730</v>
      </c>
      <c r="H57" s="290" t="s">
        <v>731</v>
      </c>
      <c r="I57" s="174" t="s">
        <v>253</v>
      </c>
      <c r="J57" s="174" t="s">
        <v>163</v>
      </c>
      <c r="K57" s="174"/>
      <c r="L57" s="174">
        <v>38.776000000000003</v>
      </c>
      <c r="M57" s="43" t="s">
        <v>935</v>
      </c>
      <c r="N57" s="12" t="s">
        <v>936</v>
      </c>
      <c r="O57" s="173" t="s">
        <v>181</v>
      </c>
      <c r="P57" s="173" t="s">
        <v>182</v>
      </c>
      <c r="Q57" s="173" t="s">
        <v>969</v>
      </c>
      <c r="R57" s="173" t="s">
        <v>1031</v>
      </c>
      <c r="S57" s="173" t="s">
        <v>205</v>
      </c>
      <c r="T57" s="173" t="s">
        <v>72</v>
      </c>
      <c r="U57" s="12" t="s">
        <v>793</v>
      </c>
      <c r="V57" s="12" t="s">
        <v>793</v>
      </c>
      <c r="W57" s="177" t="s">
        <v>206</v>
      </c>
      <c r="X57" s="174" t="s">
        <v>54</v>
      </c>
      <c r="Y57" s="174"/>
      <c r="Z57" s="174"/>
      <c r="AA57" s="174"/>
      <c r="AB57" s="174"/>
      <c r="AC57" s="174"/>
      <c r="AD57" s="180">
        <v>0.3</v>
      </c>
      <c r="AE57" s="216"/>
      <c r="AF57" s="174"/>
      <c r="AG57" s="174"/>
      <c r="AH57" s="174"/>
      <c r="AI57" s="174"/>
      <c r="AJ57" s="180">
        <f>AK57/AD57</f>
        <v>55</v>
      </c>
      <c r="AK57" s="180">
        <v>16.5</v>
      </c>
      <c r="AL57" s="173"/>
      <c r="AM57" s="173"/>
      <c r="AN57" s="216">
        <v>16.5</v>
      </c>
      <c r="AO57" s="174">
        <v>2023</v>
      </c>
      <c r="AP57" s="182" t="s">
        <v>705</v>
      </c>
      <c r="AQ57" s="182" t="s">
        <v>706</v>
      </c>
      <c r="AR57" s="174" t="s">
        <v>254</v>
      </c>
      <c r="AS57" s="174" t="s">
        <v>58</v>
      </c>
      <c r="AT57" s="65"/>
      <c r="AU57" s="65" t="s">
        <v>732</v>
      </c>
      <c r="AV57" s="174" t="s">
        <v>631</v>
      </c>
      <c r="AW57" s="359" t="s">
        <v>190</v>
      </c>
      <c r="AX57" s="336"/>
      <c r="AY57" s="336"/>
      <c r="AZ57" s="117"/>
      <c r="BA57" s="117"/>
      <c r="BB57" s="117"/>
      <c r="BC57" s="117"/>
      <c r="BD57" s="117"/>
      <c r="BE57" s="117"/>
      <c r="BF57" s="117"/>
      <c r="BG57" s="117"/>
      <c r="BH57" s="117"/>
      <c r="BI57" s="117"/>
      <c r="BJ57" s="117"/>
      <c r="BK57" s="117"/>
      <c r="BL57" s="117"/>
      <c r="BM57" s="117"/>
      <c r="BN57" s="117"/>
      <c r="BO57" s="117"/>
      <c r="BP57" s="117"/>
      <c r="BQ57" s="117"/>
      <c r="BR57" s="117"/>
    </row>
    <row r="58" spans="1:70" ht="158.4">
      <c r="A58" s="12">
        <v>55</v>
      </c>
      <c r="B58" s="11" t="s">
        <v>78</v>
      </c>
      <c r="C58" s="48"/>
      <c r="D58" s="47" t="s">
        <v>49</v>
      </c>
      <c r="E58" s="49"/>
      <c r="F58" s="52" t="s">
        <v>1138</v>
      </c>
      <c r="G58" s="288" t="s">
        <v>564</v>
      </c>
      <c r="H58" s="288" t="s">
        <v>596</v>
      </c>
      <c r="I58" s="54" t="s">
        <v>103</v>
      </c>
      <c r="J58" s="54" t="s">
        <v>51</v>
      </c>
      <c r="K58" s="54"/>
      <c r="L58" s="57">
        <v>82.388000000000005</v>
      </c>
      <c r="M58" s="43" t="s">
        <v>935</v>
      </c>
      <c r="N58" s="12" t="s">
        <v>936</v>
      </c>
      <c r="O58" s="54" t="s">
        <v>881</v>
      </c>
      <c r="P58" s="54" t="s">
        <v>882</v>
      </c>
      <c r="Q58" s="54" t="s">
        <v>968</v>
      </c>
      <c r="R58" s="59" t="s">
        <v>790</v>
      </c>
      <c r="S58" s="61" t="s">
        <v>675</v>
      </c>
      <c r="T58" s="54" t="s">
        <v>53</v>
      </c>
      <c r="U58" s="12" t="s">
        <v>793</v>
      </c>
      <c r="V58" s="12" t="s">
        <v>793</v>
      </c>
      <c r="W58" s="54" t="s">
        <v>97</v>
      </c>
      <c r="X58" s="65"/>
      <c r="Y58" s="65"/>
      <c r="Z58" s="66" t="s">
        <v>54</v>
      </c>
      <c r="AA58" s="65"/>
      <c r="AB58" s="65"/>
      <c r="AC58" s="65"/>
      <c r="AD58" s="65"/>
      <c r="AE58" s="65"/>
      <c r="AF58" s="65"/>
      <c r="AG58" s="65"/>
      <c r="AH58" s="65"/>
      <c r="AI58" s="65"/>
      <c r="AJ58" s="65"/>
      <c r="AK58" s="68">
        <v>29</v>
      </c>
      <c r="AL58" s="65"/>
      <c r="AM58" s="65"/>
      <c r="AN58" s="68">
        <v>29</v>
      </c>
      <c r="AO58" s="65"/>
      <c r="AP58" s="54" t="s">
        <v>55</v>
      </c>
      <c r="AQ58" s="54" t="s">
        <v>56</v>
      </c>
      <c r="AR58" s="54" t="s">
        <v>57</v>
      </c>
      <c r="AS58" s="54" t="s">
        <v>58</v>
      </c>
      <c r="AT58" s="57"/>
      <c r="AU58" s="57"/>
      <c r="AV58" s="54" t="s">
        <v>103</v>
      </c>
      <c r="AW58" s="361"/>
      <c r="AX58" s="336"/>
      <c r="AY58" s="336"/>
      <c r="AZ58" s="117"/>
      <c r="BA58" s="117"/>
      <c r="BB58" s="117"/>
      <c r="BC58" s="117"/>
      <c r="BD58" s="117"/>
      <c r="BE58" s="117"/>
      <c r="BF58" s="117"/>
      <c r="BG58" s="117"/>
      <c r="BH58" s="117"/>
      <c r="BI58" s="117"/>
      <c r="BJ58" s="117"/>
      <c r="BK58" s="117"/>
      <c r="BL58" s="117"/>
      <c r="BM58" s="117"/>
      <c r="BN58" s="117"/>
      <c r="BO58" s="117"/>
      <c r="BP58" s="117"/>
      <c r="BQ58" s="117"/>
      <c r="BR58" s="117"/>
    </row>
    <row r="59" spans="1:70" ht="144">
      <c r="A59" s="15">
        <v>56</v>
      </c>
      <c r="B59" s="7" t="s">
        <v>48</v>
      </c>
      <c r="C59" s="48"/>
      <c r="D59" s="47" t="s">
        <v>49</v>
      </c>
      <c r="E59" s="49"/>
      <c r="F59" s="52" t="s">
        <v>1072</v>
      </c>
      <c r="G59" s="288" t="s">
        <v>93</v>
      </c>
      <c r="H59" s="288" t="s">
        <v>593</v>
      </c>
      <c r="I59" s="54" t="s">
        <v>94</v>
      </c>
      <c r="J59" s="54" t="s">
        <v>51</v>
      </c>
      <c r="K59" s="54"/>
      <c r="L59" s="57">
        <v>101.43</v>
      </c>
      <c r="M59" s="43" t="s">
        <v>935</v>
      </c>
      <c r="N59" s="12" t="s">
        <v>936</v>
      </c>
      <c r="O59" s="54" t="s">
        <v>881</v>
      </c>
      <c r="P59" s="54" t="s">
        <v>889</v>
      </c>
      <c r="Q59" s="54" t="s">
        <v>960</v>
      </c>
      <c r="R59" s="59" t="s">
        <v>789</v>
      </c>
      <c r="S59" s="61" t="s">
        <v>96</v>
      </c>
      <c r="T59" s="54" t="s">
        <v>53</v>
      </c>
      <c r="U59" s="12" t="s">
        <v>793</v>
      </c>
      <c r="V59" s="12" t="s">
        <v>793</v>
      </c>
      <c r="W59" s="54" t="s">
        <v>97</v>
      </c>
      <c r="X59" s="95"/>
      <c r="Y59" s="57"/>
      <c r="Z59" s="54" t="s">
        <v>54</v>
      </c>
      <c r="AA59" s="57"/>
      <c r="AB59" s="57"/>
      <c r="AC59" s="57"/>
      <c r="AD59" s="57"/>
      <c r="AE59" s="69">
        <v>19575</v>
      </c>
      <c r="AF59" s="57"/>
      <c r="AG59" s="57"/>
      <c r="AH59" s="57"/>
      <c r="AI59" s="57"/>
      <c r="AJ59" s="73">
        <v>1E-3</v>
      </c>
      <c r="AK59" s="73">
        <v>14.550497</v>
      </c>
      <c r="AL59" s="57"/>
      <c r="AM59" s="57"/>
      <c r="AN59" s="73">
        <v>14.550497</v>
      </c>
      <c r="AO59" s="76">
        <v>44785</v>
      </c>
      <c r="AP59" s="54" t="s">
        <v>98</v>
      </c>
      <c r="AQ59" s="54" t="s">
        <v>99</v>
      </c>
      <c r="AR59" s="54" t="s">
        <v>95</v>
      </c>
      <c r="AS59" s="54" t="s">
        <v>100</v>
      </c>
      <c r="AT59" s="57"/>
      <c r="AU59" s="108"/>
      <c r="AV59" s="54" t="s">
        <v>95</v>
      </c>
      <c r="AW59" s="362">
        <v>2022</v>
      </c>
      <c r="AX59" s="336"/>
      <c r="AY59" s="336"/>
      <c r="AZ59" s="117"/>
      <c r="BA59" s="117"/>
      <c r="BB59" s="117"/>
      <c r="BC59" s="117"/>
      <c r="BD59" s="117"/>
      <c r="BE59" s="117"/>
      <c r="BF59" s="117"/>
      <c r="BG59" s="117"/>
      <c r="BH59" s="117"/>
      <c r="BI59" s="117"/>
      <c r="BJ59" s="117"/>
      <c r="BK59" s="117"/>
      <c r="BL59" s="117"/>
      <c r="BM59" s="117"/>
      <c r="BN59" s="117"/>
      <c r="BO59" s="117"/>
      <c r="BP59" s="117"/>
      <c r="BQ59" s="117"/>
      <c r="BR59" s="117"/>
    </row>
    <row r="60" spans="1:70" ht="388.8">
      <c r="A60" s="15">
        <v>57</v>
      </c>
      <c r="B60" s="11" t="s">
        <v>78</v>
      </c>
      <c r="C60" s="228"/>
      <c r="D60" s="11" t="s">
        <v>1143</v>
      </c>
      <c r="E60" s="184"/>
      <c r="F60" s="116" t="s">
        <v>1080</v>
      </c>
      <c r="G60" s="290" t="s">
        <v>761</v>
      </c>
      <c r="H60" s="295" t="s">
        <v>845</v>
      </c>
      <c r="I60" s="174" t="s">
        <v>224</v>
      </c>
      <c r="J60" s="175" t="s">
        <v>163</v>
      </c>
      <c r="K60" s="175"/>
      <c r="L60" s="175">
        <v>1.1000000000000001</v>
      </c>
      <c r="M60" s="43" t="s">
        <v>935</v>
      </c>
      <c r="N60" s="12" t="s">
        <v>936</v>
      </c>
      <c r="O60" s="173" t="s">
        <v>181</v>
      </c>
      <c r="P60" s="173" t="s">
        <v>182</v>
      </c>
      <c r="Q60" s="173" t="s">
        <v>226</v>
      </c>
      <c r="R60" s="173" t="s">
        <v>1032</v>
      </c>
      <c r="S60" s="173" t="s">
        <v>225</v>
      </c>
      <c r="T60" s="176" t="s">
        <v>72</v>
      </c>
      <c r="U60" s="12" t="s">
        <v>793</v>
      </c>
      <c r="V60" s="12" t="s">
        <v>793</v>
      </c>
      <c r="W60" s="177" t="s">
        <v>185</v>
      </c>
      <c r="X60" s="229" t="s">
        <v>54</v>
      </c>
      <c r="Y60" s="173"/>
      <c r="Z60" s="173"/>
      <c r="AA60" s="173"/>
      <c r="AB60" s="173"/>
      <c r="AC60" s="173"/>
      <c r="AD60" s="175">
        <v>0.2</v>
      </c>
      <c r="AE60" s="173"/>
      <c r="AF60" s="173"/>
      <c r="AG60" s="173"/>
      <c r="AH60" s="173"/>
      <c r="AI60" s="173"/>
      <c r="AJ60" s="180">
        <f t="shared" ref="AJ60:AJ65" si="4">AK60/AD60</f>
        <v>44</v>
      </c>
      <c r="AK60" s="124">
        <v>8.8000000000000007</v>
      </c>
      <c r="AL60" s="228"/>
      <c r="AM60" s="228"/>
      <c r="AN60" s="124">
        <v>8.8000000000000007</v>
      </c>
      <c r="AO60" s="173"/>
      <c r="AP60" s="174" t="s">
        <v>186</v>
      </c>
      <c r="AQ60" s="174" t="s">
        <v>187</v>
      </c>
      <c r="AR60" s="174" t="s">
        <v>226</v>
      </c>
      <c r="AS60" s="65" t="s">
        <v>188</v>
      </c>
      <c r="AT60" s="65"/>
      <c r="AU60" s="182" t="s">
        <v>227</v>
      </c>
      <c r="AV60" s="182" t="s">
        <v>228</v>
      </c>
      <c r="AW60" s="359" t="s">
        <v>190</v>
      </c>
      <c r="AX60" s="336"/>
      <c r="AY60" s="336"/>
      <c r="AZ60" s="117"/>
      <c r="BA60" s="117"/>
      <c r="BB60" s="117"/>
      <c r="BC60" s="117"/>
      <c r="BD60" s="117"/>
      <c r="BE60" s="117"/>
      <c r="BF60" s="117"/>
      <c r="BG60" s="117"/>
      <c r="BH60" s="117"/>
      <c r="BI60" s="117"/>
      <c r="BJ60" s="117"/>
      <c r="BK60" s="117"/>
      <c r="BL60" s="117"/>
      <c r="BM60" s="117"/>
      <c r="BN60" s="117"/>
      <c r="BO60" s="117"/>
      <c r="BP60" s="117"/>
      <c r="BQ60" s="117"/>
      <c r="BR60" s="117"/>
    </row>
    <row r="61" spans="1:70" ht="388.8">
      <c r="A61" s="12">
        <v>58</v>
      </c>
      <c r="B61" s="11" t="s">
        <v>78</v>
      </c>
      <c r="C61" s="228"/>
      <c r="D61" s="11" t="s">
        <v>1143</v>
      </c>
      <c r="E61" s="184"/>
      <c r="F61" s="116" t="s">
        <v>1099</v>
      </c>
      <c r="G61" s="290" t="s">
        <v>761</v>
      </c>
      <c r="H61" s="295" t="s">
        <v>846</v>
      </c>
      <c r="I61" s="174" t="s">
        <v>224</v>
      </c>
      <c r="J61" s="175" t="s">
        <v>163</v>
      </c>
      <c r="K61" s="175"/>
      <c r="L61" s="216">
        <v>2.1</v>
      </c>
      <c r="M61" s="43" t="s">
        <v>935</v>
      </c>
      <c r="N61" s="12" t="s">
        <v>936</v>
      </c>
      <c r="O61" s="173" t="s">
        <v>181</v>
      </c>
      <c r="P61" s="173" t="s">
        <v>182</v>
      </c>
      <c r="Q61" s="173" t="s">
        <v>226</v>
      </c>
      <c r="R61" s="173" t="s">
        <v>1024</v>
      </c>
      <c r="S61" s="173" t="s">
        <v>229</v>
      </c>
      <c r="T61" s="176" t="s">
        <v>72</v>
      </c>
      <c r="U61" s="12" t="s">
        <v>793</v>
      </c>
      <c r="V61" s="12" t="s">
        <v>793</v>
      </c>
      <c r="W61" s="177" t="s">
        <v>185</v>
      </c>
      <c r="X61" s="229" t="s">
        <v>54</v>
      </c>
      <c r="Y61" s="173"/>
      <c r="Z61" s="173"/>
      <c r="AA61" s="173"/>
      <c r="AB61" s="173"/>
      <c r="AC61" s="173"/>
      <c r="AD61" s="180">
        <v>0.38</v>
      </c>
      <c r="AE61" s="173"/>
      <c r="AF61" s="173"/>
      <c r="AG61" s="173"/>
      <c r="AH61" s="173"/>
      <c r="AI61" s="173"/>
      <c r="AJ61" s="180">
        <f t="shared" si="4"/>
        <v>44.210526315789473</v>
      </c>
      <c r="AK61" s="180">
        <v>16.8</v>
      </c>
      <c r="AL61" s="219"/>
      <c r="AM61" s="219"/>
      <c r="AN61" s="180">
        <v>16.8</v>
      </c>
      <c r="AO61" s="173"/>
      <c r="AP61" s="174" t="s">
        <v>186</v>
      </c>
      <c r="AQ61" s="174" t="s">
        <v>187</v>
      </c>
      <c r="AR61" s="174" t="s">
        <v>226</v>
      </c>
      <c r="AS61" s="65" t="s">
        <v>188</v>
      </c>
      <c r="AT61" s="65"/>
      <c r="AU61" s="182" t="s">
        <v>230</v>
      </c>
      <c r="AV61" s="182" t="s">
        <v>228</v>
      </c>
      <c r="AW61" s="359" t="s">
        <v>190</v>
      </c>
      <c r="AX61" s="336"/>
      <c r="AY61" s="336"/>
      <c r="AZ61" s="117"/>
      <c r="BA61" s="117"/>
      <c r="BB61" s="117"/>
      <c r="BC61" s="117"/>
      <c r="BD61" s="117"/>
      <c r="BE61" s="117"/>
      <c r="BF61" s="117"/>
      <c r="BG61" s="117"/>
      <c r="BH61" s="117"/>
      <c r="BI61" s="117"/>
      <c r="BJ61" s="117"/>
      <c r="BK61" s="117"/>
      <c r="BL61" s="117"/>
      <c r="BM61" s="117"/>
      <c r="BN61" s="117"/>
      <c r="BO61" s="117"/>
      <c r="BP61" s="117"/>
      <c r="BQ61" s="117"/>
      <c r="BR61" s="117"/>
    </row>
    <row r="62" spans="1:70" ht="388.8">
      <c r="A62" s="15">
        <v>59</v>
      </c>
      <c r="B62" s="11" t="s">
        <v>78</v>
      </c>
      <c r="C62" s="228"/>
      <c r="D62" s="11" t="s">
        <v>1143</v>
      </c>
      <c r="E62" s="184"/>
      <c r="F62" s="116" t="s">
        <v>1081</v>
      </c>
      <c r="G62" s="290" t="s">
        <v>761</v>
      </c>
      <c r="H62" s="295" t="s">
        <v>847</v>
      </c>
      <c r="I62" s="174" t="s">
        <v>224</v>
      </c>
      <c r="J62" s="175" t="s">
        <v>163</v>
      </c>
      <c r="K62" s="175"/>
      <c r="L62" s="216">
        <v>1.3</v>
      </c>
      <c r="M62" s="43" t="s">
        <v>935</v>
      </c>
      <c r="N62" s="12" t="s">
        <v>936</v>
      </c>
      <c r="O62" s="173" t="s">
        <v>181</v>
      </c>
      <c r="P62" s="173" t="s">
        <v>182</v>
      </c>
      <c r="Q62" s="173" t="s">
        <v>226</v>
      </c>
      <c r="R62" s="173" t="s">
        <v>1033</v>
      </c>
      <c r="S62" s="173" t="s">
        <v>231</v>
      </c>
      <c r="T62" s="176" t="s">
        <v>178</v>
      </c>
      <c r="U62" s="12" t="s">
        <v>793</v>
      </c>
      <c r="V62" s="12" t="s">
        <v>793</v>
      </c>
      <c r="W62" s="177" t="s">
        <v>185</v>
      </c>
      <c r="X62" s="229" t="s">
        <v>54</v>
      </c>
      <c r="Y62" s="173"/>
      <c r="Z62" s="173"/>
      <c r="AA62" s="173"/>
      <c r="AB62" s="173"/>
      <c r="AC62" s="173"/>
      <c r="AD62" s="180">
        <v>0.24</v>
      </c>
      <c r="AE62" s="173"/>
      <c r="AF62" s="173"/>
      <c r="AG62" s="173"/>
      <c r="AH62" s="173"/>
      <c r="AI62" s="173"/>
      <c r="AJ62" s="180">
        <f t="shared" si="4"/>
        <v>43.333333333333336</v>
      </c>
      <c r="AK62" s="180">
        <v>10.4</v>
      </c>
      <c r="AL62" s="219"/>
      <c r="AM62" s="219"/>
      <c r="AN62" s="180">
        <v>10.4</v>
      </c>
      <c r="AO62" s="173"/>
      <c r="AP62" s="174" t="s">
        <v>186</v>
      </c>
      <c r="AQ62" s="174" t="s">
        <v>187</v>
      </c>
      <c r="AR62" s="174" t="s">
        <v>226</v>
      </c>
      <c r="AS62" s="65" t="s">
        <v>188</v>
      </c>
      <c r="AT62" s="65"/>
      <c r="AU62" s="182" t="s">
        <v>232</v>
      </c>
      <c r="AV62" s="182" t="s">
        <v>228</v>
      </c>
      <c r="AW62" s="359" t="s">
        <v>190</v>
      </c>
      <c r="AX62" s="336"/>
      <c r="AY62" s="336"/>
      <c r="AZ62" s="117"/>
      <c r="BA62" s="117"/>
      <c r="BB62" s="117"/>
      <c r="BC62" s="117"/>
      <c r="BD62" s="117"/>
      <c r="BE62" s="117"/>
      <c r="BF62" s="117"/>
      <c r="BG62" s="117"/>
      <c r="BH62" s="117"/>
      <c r="BI62" s="117"/>
      <c r="BJ62" s="117"/>
      <c r="BK62" s="117"/>
      <c r="BL62" s="117"/>
      <c r="BM62" s="117"/>
      <c r="BN62" s="117"/>
      <c r="BO62" s="117"/>
      <c r="BP62" s="117"/>
      <c r="BQ62" s="117"/>
      <c r="BR62" s="117"/>
    </row>
    <row r="63" spans="1:70" ht="374.4">
      <c r="A63" s="15">
        <v>60</v>
      </c>
      <c r="B63" s="11" t="s">
        <v>78</v>
      </c>
      <c r="C63" s="228"/>
      <c r="D63" s="11" t="s">
        <v>1143</v>
      </c>
      <c r="E63" s="184"/>
      <c r="F63" s="116" t="s">
        <v>1100</v>
      </c>
      <c r="G63" s="290" t="s">
        <v>701</v>
      </c>
      <c r="H63" s="295" t="s">
        <v>762</v>
      </c>
      <c r="I63" s="174" t="s">
        <v>233</v>
      </c>
      <c r="J63" s="65" t="s">
        <v>702</v>
      </c>
      <c r="K63" s="65"/>
      <c r="L63" s="216">
        <v>26</v>
      </c>
      <c r="M63" s="43" t="s">
        <v>935</v>
      </c>
      <c r="N63" s="12" t="s">
        <v>936</v>
      </c>
      <c r="O63" s="173" t="s">
        <v>181</v>
      </c>
      <c r="P63" s="173" t="s">
        <v>182</v>
      </c>
      <c r="Q63" s="173" t="s">
        <v>235</v>
      </c>
      <c r="R63" s="173" t="s">
        <v>1034</v>
      </c>
      <c r="S63" s="173" t="s">
        <v>234</v>
      </c>
      <c r="T63" s="176" t="s">
        <v>178</v>
      </c>
      <c r="U63" s="12" t="s">
        <v>793</v>
      </c>
      <c r="V63" s="12" t="s">
        <v>793</v>
      </c>
      <c r="W63" s="177" t="s">
        <v>185</v>
      </c>
      <c r="X63" s="229" t="s">
        <v>54</v>
      </c>
      <c r="Y63" s="173"/>
      <c r="Z63" s="173"/>
      <c r="AA63" s="173"/>
      <c r="AB63" s="173"/>
      <c r="AC63" s="173"/>
      <c r="AD63" s="180">
        <v>4.7270000000000003</v>
      </c>
      <c r="AE63" s="173"/>
      <c r="AF63" s="173"/>
      <c r="AG63" s="173"/>
      <c r="AH63" s="173"/>
      <c r="AI63" s="173"/>
      <c r="AJ63" s="180">
        <f t="shared" si="4"/>
        <v>99.005711867992375</v>
      </c>
      <c r="AK63" s="180">
        <v>468</v>
      </c>
      <c r="AL63" s="219"/>
      <c r="AM63" s="219"/>
      <c r="AN63" s="180">
        <v>468</v>
      </c>
      <c r="AO63" s="173"/>
      <c r="AP63" s="174" t="s">
        <v>186</v>
      </c>
      <c r="AQ63" s="174" t="s">
        <v>187</v>
      </c>
      <c r="AR63" s="174" t="s">
        <v>235</v>
      </c>
      <c r="AS63" s="65" t="s">
        <v>188</v>
      </c>
      <c r="AT63" s="65"/>
      <c r="AU63" s="182" t="s">
        <v>236</v>
      </c>
      <c r="AV63" s="182" t="s">
        <v>237</v>
      </c>
      <c r="AW63" s="359" t="s">
        <v>190</v>
      </c>
      <c r="AX63" s="336"/>
      <c r="AY63" s="336"/>
      <c r="AZ63" s="117"/>
      <c r="BA63" s="117"/>
      <c r="BB63" s="117"/>
      <c r="BC63" s="117"/>
      <c r="BD63" s="117"/>
      <c r="BE63" s="117"/>
      <c r="BF63" s="117"/>
      <c r="BG63" s="117"/>
      <c r="BH63" s="117"/>
      <c r="BI63" s="117"/>
      <c r="BJ63" s="117"/>
      <c r="BK63" s="117"/>
      <c r="BL63" s="117"/>
      <c r="BM63" s="117"/>
      <c r="BN63" s="117"/>
      <c r="BO63" s="117"/>
      <c r="BP63" s="117"/>
      <c r="BQ63" s="117"/>
      <c r="BR63" s="117"/>
    </row>
    <row r="64" spans="1:70" ht="374.4">
      <c r="A64" s="12">
        <v>61</v>
      </c>
      <c r="B64" s="11" t="s">
        <v>78</v>
      </c>
      <c r="C64" s="228"/>
      <c r="D64" s="11" t="s">
        <v>1143</v>
      </c>
      <c r="E64" s="184"/>
      <c r="F64" s="116" t="s">
        <v>1082</v>
      </c>
      <c r="G64" s="290" t="s">
        <v>701</v>
      </c>
      <c r="H64" s="295" t="s">
        <v>763</v>
      </c>
      <c r="I64" s="174" t="s">
        <v>233</v>
      </c>
      <c r="J64" s="124" t="s">
        <v>163</v>
      </c>
      <c r="K64" s="124"/>
      <c r="L64" s="216">
        <v>3.4</v>
      </c>
      <c r="M64" s="43" t="s">
        <v>935</v>
      </c>
      <c r="N64" s="12" t="s">
        <v>936</v>
      </c>
      <c r="O64" s="173" t="s">
        <v>181</v>
      </c>
      <c r="P64" s="173" t="s">
        <v>182</v>
      </c>
      <c r="Q64" s="173" t="s">
        <v>235</v>
      </c>
      <c r="R64" s="173" t="s">
        <v>1035</v>
      </c>
      <c r="S64" s="173" t="s">
        <v>238</v>
      </c>
      <c r="T64" s="176" t="s">
        <v>178</v>
      </c>
      <c r="U64" s="12" t="s">
        <v>793</v>
      </c>
      <c r="V64" s="12" t="s">
        <v>793</v>
      </c>
      <c r="W64" s="177" t="s">
        <v>185</v>
      </c>
      <c r="X64" s="229" t="s">
        <v>54</v>
      </c>
      <c r="Y64" s="173"/>
      <c r="Z64" s="173"/>
      <c r="AA64" s="173"/>
      <c r="AB64" s="173"/>
      <c r="AC64" s="173"/>
      <c r="AD64" s="180">
        <v>0.62</v>
      </c>
      <c r="AE64" s="173"/>
      <c r="AF64" s="173"/>
      <c r="AG64" s="173"/>
      <c r="AH64" s="173"/>
      <c r="AI64" s="173"/>
      <c r="AJ64" s="180">
        <f t="shared" si="4"/>
        <v>43.87096774193548</v>
      </c>
      <c r="AK64" s="180">
        <v>27.2</v>
      </c>
      <c r="AL64" s="219"/>
      <c r="AM64" s="219"/>
      <c r="AN64" s="180">
        <v>27.2</v>
      </c>
      <c r="AO64" s="173"/>
      <c r="AP64" s="174" t="s">
        <v>186</v>
      </c>
      <c r="AQ64" s="174" t="s">
        <v>187</v>
      </c>
      <c r="AR64" s="174" t="s">
        <v>235</v>
      </c>
      <c r="AS64" s="65" t="s">
        <v>188</v>
      </c>
      <c r="AT64" s="65"/>
      <c r="AU64" s="182" t="s">
        <v>239</v>
      </c>
      <c r="AV64" s="182" t="s">
        <v>237</v>
      </c>
      <c r="AW64" s="359" t="s">
        <v>190</v>
      </c>
      <c r="AX64" s="336"/>
      <c r="AY64" s="336"/>
      <c r="AZ64" s="117"/>
      <c r="BA64" s="117"/>
      <c r="BB64" s="117"/>
      <c r="BC64" s="117"/>
      <c r="BD64" s="117"/>
      <c r="BE64" s="117"/>
      <c r="BF64" s="117"/>
      <c r="BG64" s="117"/>
      <c r="BH64" s="117"/>
      <c r="BI64" s="117"/>
      <c r="BJ64" s="117"/>
      <c r="BK64" s="117"/>
      <c r="BL64" s="117"/>
      <c r="BM64" s="117"/>
      <c r="BN64" s="117"/>
      <c r="BO64" s="117"/>
      <c r="BP64" s="117"/>
      <c r="BQ64" s="117"/>
      <c r="BR64" s="117"/>
    </row>
    <row r="65" spans="1:70" ht="403.2">
      <c r="A65" s="15">
        <v>62</v>
      </c>
      <c r="B65" s="11" t="s">
        <v>78</v>
      </c>
      <c r="C65" s="228"/>
      <c r="D65" s="11" t="s">
        <v>1143</v>
      </c>
      <c r="E65" s="235"/>
      <c r="F65" s="116" t="s">
        <v>1101</v>
      </c>
      <c r="G65" s="290" t="s">
        <v>848</v>
      </c>
      <c r="H65" s="290" t="s">
        <v>849</v>
      </c>
      <c r="I65" s="174" t="s">
        <v>683</v>
      </c>
      <c r="J65" s="175" t="s">
        <v>163</v>
      </c>
      <c r="K65" s="175"/>
      <c r="L65" s="175">
        <v>5.8</v>
      </c>
      <c r="M65" s="43" t="s">
        <v>935</v>
      </c>
      <c r="N65" s="12" t="s">
        <v>936</v>
      </c>
      <c r="O65" s="173" t="s">
        <v>181</v>
      </c>
      <c r="P65" s="173" t="s">
        <v>182</v>
      </c>
      <c r="Q65" s="173" t="s">
        <v>969</v>
      </c>
      <c r="R65" s="228" t="s">
        <v>1036</v>
      </c>
      <c r="S65" s="228" t="s">
        <v>195</v>
      </c>
      <c r="T65" s="176" t="s">
        <v>72</v>
      </c>
      <c r="U65" s="12" t="s">
        <v>793</v>
      </c>
      <c r="V65" s="12" t="s">
        <v>793</v>
      </c>
      <c r="W65" s="177" t="s">
        <v>185</v>
      </c>
      <c r="X65" s="230" t="s">
        <v>54</v>
      </c>
      <c r="Y65" s="173"/>
      <c r="Z65" s="173"/>
      <c r="AA65" s="173"/>
      <c r="AB65" s="173"/>
      <c r="AC65" s="173"/>
      <c r="AD65" s="66" t="s">
        <v>196</v>
      </c>
      <c r="AE65" s="173"/>
      <c r="AF65" s="173"/>
      <c r="AG65" s="173"/>
      <c r="AH65" s="173"/>
      <c r="AI65" s="173"/>
      <c r="AJ65" s="180">
        <f t="shared" si="4"/>
        <v>6.6285714285714281</v>
      </c>
      <c r="AK65" s="180">
        <v>46.4</v>
      </c>
      <c r="AL65" s="219"/>
      <c r="AM65" s="219"/>
      <c r="AN65" s="231">
        <v>46.4</v>
      </c>
      <c r="AO65" s="173"/>
      <c r="AP65" s="174" t="s">
        <v>186</v>
      </c>
      <c r="AQ65" s="174" t="s">
        <v>187</v>
      </c>
      <c r="AR65" s="174" t="s">
        <v>684</v>
      </c>
      <c r="AS65" s="65" t="s">
        <v>188</v>
      </c>
      <c r="AT65" s="65"/>
      <c r="AU65" s="182" t="s">
        <v>686</v>
      </c>
      <c r="AV65" s="174" t="s">
        <v>629</v>
      </c>
      <c r="AW65" s="359" t="s">
        <v>190</v>
      </c>
      <c r="AX65" s="336"/>
      <c r="AY65" s="336"/>
      <c r="AZ65" s="117"/>
      <c r="BA65" s="117"/>
      <c r="BB65" s="117"/>
      <c r="BC65" s="117"/>
      <c r="BD65" s="117"/>
      <c r="BE65" s="117"/>
      <c r="BF65" s="117"/>
      <c r="BG65" s="117"/>
      <c r="BH65" s="117"/>
      <c r="BI65" s="117"/>
      <c r="BJ65" s="117"/>
      <c r="BK65" s="117"/>
      <c r="BL65" s="117"/>
      <c r="BM65" s="117"/>
      <c r="BN65" s="117"/>
      <c r="BO65" s="117"/>
      <c r="BP65" s="117"/>
      <c r="BQ65" s="117"/>
      <c r="BR65" s="117"/>
    </row>
    <row r="66" spans="1:70" ht="409.6">
      <c r="A66" s="15">
        <v>63</v>
      </c>
      <c r="B66" s="11" t="s">
        <v>78</v>
      </c>
      <c r="C66" s="200"/>
      <c r="D66" s="11" t="s">
        <v>1143</v>
      </c>
      <c r="E66" s="201"/>
      <c r="F66" s="202" t="s">
        <v>1083</v>
      </c>
      <c r="G66" s="292" t="s">
        <v>758</v>
      </c>
      <c r="H66" s="292" t="s">
        <v>759</v>
      </c>
      <c r="I66" s="204" t="s">
        <v>176</v>
      </c>
      <c r="J66" s="204" t="s">
        <v>137</v>
      </c>
      <c r="K66" s="205"/>
      <c r="L66" s="206">
        <v>19.3</v>
      </c>
      <c r="M66" s="43" t="s">
        <v>935</v>
      </c>
      <c r="N66" s="12" t="s">
        <v>936</v>
      </c>
      <c r="O66" s="207" t="s">
        <v>181</v>
      </c>
      <c r="P66" s="208" t="s">
        <v>197</v>
      </c>
      <c r="Q66" s="208" t="s">
        <v>971</v>
      </c>
      <c r="R66" s="208" t="s">
        <v>1037</v>
      </c>
      <c r="S66" s="209" t="s">
        <v>177</v>
      </c>
      <c r="T66" s="210" t="s">
        <v>72</v>
      </c>
      <c r="U66" s="12" t="s">
        <v>793</v>
      </c>
      <c r="V66" s="12" t="s">
        <v>793</v>
      </c>
      <c r="W66" s="201"/>
      <c r="X66" s="201"/>
      <c r="Y66" s="201"/>
      <c r="Z66" s="212"/>
      <c r="AA66" s="212"/>
      <c r="AB66" s="212"/>
      <c r="AC66" s="213" t="s">
        <v>54</v>
      </c>
      <c r="AD66" s="213"/>
      <c r="AE66" s="211"/>
      <c r="AF66" s="213"/>
      <c r="AG66" s="213"/>
      <c r="AH66" s="213"/>
      <c r="AI66" s="213">
        <v>1</v>
      </c>
      <c r="AJ66" s="212"/>
      <c r="AK66" s="212"/>
      <c r="AL66" s="212"/>
      <c r="AM66" s="201"/>
      <c r="AN66" s="28">
        <v>70</v>
      </c>
      <c r="AO66" s="145">
        <v>2023</v>
      </c>
      <c r="AP66" s="204" t="s">
        <v>760</v>
      </c>
      <c r="AQ66" s="204" t="s">
        <v>187</v>
      </c>
      <c r="AR66" s="204" t="s">
        <v>173</v>
      </c>
      <c r="AS66" s="204" t="s">
        <v>58</v>
      </c>
      <c r="AT66" s="204"/>
      <c r="AU66" s="204" t="s">
        <v>757</v>
      </c>
      <c r="AV66" s="204" t="s">
        <v>179</v>
      </c>
      <c r="AW66" s="357" t="s">
        <v>175</v>
      </c>
      <c r="AX66" s="336"/>
      <c r="AY66" s="336"/>
      <c r="AZ66" s="117"/>
      <c r="BA66" s="117"/>
      <c r="BB66" s="117"/>
      <c r="BC66" s="117"/>
      <c r="BD66" s="117"/>
      <c r="BE66" s="117"/>
      <c r="BF66" s="117"/>
      <c r="BG66" s="117"/>
      <c r="BH66" s="117"/>
      <c r="BI66" s="117"/>
      <c r="BJ66" s="117"/>
      <c r="BK66" s="117"/>
      <c r="BL66" s="117"/>
      <c r="BM66" s="117"/>
      <c r="BN66" s="117"/>
      <c r="BO66" s="117"/>
      <c r="BP66" s="117"/>
      <c r="BQ66" s="117"/>
      <c r="BR66" s="117"/>
    </row>
    <row r="67" spans="1:70" ht="388.8">
      <c r="A67" s="12">
        <v>64</v>
      </c>
      <c r="B67" s="11" t="s">
        <v>78</v>
      </c>
      <c r="C67" s="228"/>
      <c r="D67" s="11" t="s">
        <v>1143</v>
      </c>
      <c r="E67" s="235"/>
      <c r="F67" s="116" t="s">
        <v>920</v>
      </c>
      <c r="G67" s="290" t="s">
        <v>850</v>
      </c>
      <c r="H67" s="290" t="s">
        <v>851</v>
      </c>
      <c r="I67" s="174" t="s">
        <v>687</v>
      </c>
      <c r="J67" s="65" t="s">
        <v>688</v>
      </c>
      <c r="K67" s="65"/>
      <c r="L67" s="175">
        <v>6.2</v>
      </c>
      <c r="M67" s="43" t="s">
        <v>935</v>
      </c>
      <c r="N67" s="12" t="s">
        <v>936</v>
      </c>
      <c r="O67" s="173" t="s">
        <v>181</v>
      </c>
      <c r="P67" s="173" t="s">
        <v>197</v>
      </c>
      <c r="Q67" s="173" t="s">
        <v>972</v>
      </c>
      <c r="R67" s="173" t="s">
        <v>1038</v>
      </c>
      <c r="S67" s="228" t="s">
        <v>198</v>
      </c>
      <c r="T67" s="176" t="s">
        <v>199</v>
      </c>
      <c r="U67" s="12" t="s">
        <v>793</v>
      </c>
      <c r="V67" s="12" t="s">
        <v>793</v>
      </c>
      <c r="W67" s="177" t="s">
        <v>185</v>
      </c>
      <c r="X67" s="230" t="s">
        <v>54</v>
      </c>
      <c r="Y67" s="173"/>
      <c r="Z67" s="173"/>
      <c r="AA67" s="173"/>
      <c r="AB67" s="173"/>
      <c r="AC67" s="173"/>
      <c r="AD67" s="66" t="s">
        <v>200</v>
      </c>
      <c r="AE67" s="173"/>
      <c r="AF67" s="173"/>
      <c r="AG67" s="173"/>
      <c r="AH67" s="173"/>
      <c r="AI67" s="173"/>
      <c r="AJ67" s="180">
        <f t="shared" ref="AJ67:AJ72" si="5">AK67/AD67</f>
        <v>13.777777777777779</v>
      </c>
      <c r="AK67" s="180">
        <v>49.6</v>
      </c>
      <c r="AL67" s="219"/>
      <c r="AM67" s="219"/>
      <c r="AN67" s="180">
        <v>49.6</v>
      </c>
      <c r="AO67" s="173"/>
      <c r="AP67" s="174" t="s">
        <v>186</v>
      </c>
      <c r="AQ67" s="174" t="s">
        <v>187</v>
      </c>
      <c r="AR67" s="174" t="s">
        <v>689</v>
      </c>
      <c r="AS67" s="65" t="s">
        <v>188</v>
      </c>
      <c r="AT67" s="65"/>
      <c r="AU67" s="182" t="s">
        <v>690</v>
      </c>
      <c r="AV67" s="174" t="s">
        <v>691</v>
      </c>
      <c r="AW67" s="359" t="s">
        <v>190</v>
      </c>
      <c r="AX67" s="336"/>
      <c r="AY67" s="336"/>
      <c r="AZ67" s="117"/>
      <c r="BA67" s="117"/>
      <c r="BB67" s="117"/>
      <c r="BC67" s="117"/>
      <c r="BD67" s="117"/>
      <c r="BE67" s="117"/>
      <c r="BF67" s="117"/>
      <c r="BG67" s="117"/>
      <c r="BH67" s="117"/>
      <c r="BI67" s="117"/>
      <c r="BJ67" s="117"/>
      <c r="BK67" s="117"/>
      <c r="BL67" s="117"/>
      <c r="BM67" s="117"/>
      <c r="BN67" s="117"/>
      <c r="BO67" s="117"/>
      <c r="BP67" s="117"/>
      <c r="BQ67" s="117"/>
      <c r="BR67" s="117"/>
    </row>
    <row r="68" spans="1:70" ht="388.8">
      <c r="A68" s="15">
        <v>65</v>
      </c>
      <c r="B68" s="11" t="s">
        <v>78</v>
      </c>
      <c r="C68" s="228"/>
      <c r="D68" s="11" t="s">
        <v>1143</v>
      </c>
      <c r="E68" s="184"/>
      <c r="F68" s="116" t="s">
        <v>1102</v>
      </c>
      <c r="G68" s="290" t="s">
        <v>852</v>
      </c>
      <c r="H68" s="290" t="s">
        <v>853</v>
      </c>
      <c r="I68" s="174" t="s">
        <v>214</v>
      </c>
      <c r="J68" s="175" t="s">
        <v>215</v>
      </c>
      <c r="K68" s="175"/>
      <c r="L68" s="175">
        <v>11.5</v>
      </c>
      <c r="M68" s="43" t="s">
        <v>935</v>
      </c>
      <c r="N68" s="12" t="s">
        <v>936</v>
      </c>
      <c r="O68" s="173" t="s">
        <v>181</v>
      </c>
      <c r="P68" s="173" t="s">
        <v>197</v>
      </c>
      <c r="Q68" s="173" t="s">
        <v>973</v>
      </c>
      <c r="R68" s="173" t="s">
        <v>1039</v>
      </c>
      <c r="S68" s="173" t="s">
        <v>216</v>
      </c>
      <c r="T68" s="176" t="s">
        <v>72</v>
      </c>
      <c r="U68" s="12" t="s">
        <v>793</v>
      </c>
      <c r="V68" s="12" t="s">
        <v>793</v>
      </c>
      <c r="W68" s="177" t="s">
        <v>185</v>
      </c>
      <c r="X68" s="229" t="s">
        <v>54</v>
      </c>
      <c r="Y68" s="173"/>
      <c r="Z68" s="173"/>
      <c r="AA68" s="173"/>
      <c r="AB68" s="173"/>
      <c r="AC68" s="173"/>
      <c r="AD68" s="66" t="s">
        <v>217</v>
      </c>
      <c r="AE68" s="173"/>
      <c r="AF68" s="173"/>
      <c r="AG68" s="173"/>
      <c r="AH68" s="173"/>
      <c r="AI68" s="173"/>
      <c r="AJ68" s="231">
        <f t="shared" si="5"/>
        <v>41.4</v>
      </c>
      <c r="AK68" s="180">
        <v>207</v>
      </c>
      <c r="AL68" s="219"/>
      <c r="AM68" s="219"/>
      <c r="AN68" s="180">
        <v>207</v>
      </c>
      <c r="AO68" s="173"/>
      <c r="AP68" s="174" t="s">
        <v>186</v>
      </c>
      <c r="AQ68" s="174" t="s">
        <v>187</v>
      </c>
      <c r="AR68" s="65" t="s">
        <v>218</v>
      </c>
      <c r="AS68" s="65" t="s">
        <v>219</v>
      </c>
      <c r="AT68" s="65"/>
      <c r="AU68" s="182" t="s">
        <v>698</v>
      </c>
      <c r="AV68" s="182" t="s">
        <v>220</v>
      </c>
      <c r="AW68" s="359" t="s">
        <v>190</v>
      </c>
      <c r="AX68" s="336"/>
      <c r="AY68" s="336"/>
      <c r="AZ68" s="117"/>
      <c r="BA68" s="117"/>
      <c r="BB68" s="117"/>
      <c r="BC68" s="117"/>
      <c r="BD68" s="117"/>
      <c r="BE68" s="117"/>
      <c r="BF68" s="117"/>
      <c r="BG68" s="117"/>
      <c r="BH68" s="117"/>
      <c r="BI68" s="117"/>
      <c r="BJ68" s="117"/>
      <c r="BK68" s="117"/>
      <c r="BL68" s="117"/>
      <c r="BM68" s="117"/>
      <c r="BN68" s="117"/>
      <c r="BO68" s="117"/>
      <c r="BP68" s="117"/>
      <c r="BQ68" s="117"/>
      <c r="BR68" s="117"/>
    </row>
    <row r="69" spans="1:70" ht="360">
      <c r="A69" s="15">
        <v>66</v>
      </c>
      <c r="B69" s="11" t="s">
        <v>78</v>
      </c>
      <c r="C69" s="228"/>
      <c r="D69" s="11" t="s">
        <v>1143</v>
      </c>
      <c r="E69" s="184"/>
      <c r="F69" s="116" t="s">
        <v>1103</v>
      </c>
      <c r="G69" s="290" t="s">
        <v>854</v>
      </c>
      <c r="H69" s="290" t="s">
        <v>699</v>
      </c>
      <c r="I69" s="174" t="s">
        <v>221</v>
      </c>
      <c r="J69" s="175" t="s">
        <v>215</v>
      </c>
      <c r="K69" s="175"/>
      <c r="L69" s="175">
        <v>26.338000000000001</v>
      </c>
      <c r="M69" s="43" t="s">
        <v>935</v>
      </c>
      <c r="N69" s="12" t="s">
        <v>936</v>
      </c>
      <c r="O69" s="173" t="s">
        <v>181</v>
      </c>
      <c r="P69" s="173" t="s">
        <v>197</v>
      </c>
      <c r="Q69" s="173" t="s">
        <v>973</v>
      </c>
      <c r="R69" s="173" t="s">
        <v>1040</v>
      </c>
      <c r="S69" s="173" t="s">
        <v>216</v>
      </c>
      <c r="T69" s="176" t="s">
        <v>72</v>
      </c>
      <c r="U69" s="12" t="s">
        <v>793</v>
      </c>
      <c r="V69" s="12" t="s">
        <v>793</v>
      </c>
      <c r="W69" s="177" t="s">
        <v>185</v>
      </c>
      <c r="X69" s="229" t="s">
        <v>54</v>
      </c>
      <c r="Y69" s="173"/>
      <c r="Z69" s="173"/>
      <c r="AA69" s="173"/>
      <c r="AB69" s="173"/>
      <c r="AC69" s="173"/>
      <c r="AD69" s="66" t="s">
        <v>222</v>
      </c>
      <c r="AE69" s="173"/>
      <c r="AF69" s="173"/>
      <c r="AG69" s="173"/>
      <c r="AH69" s="173"/>
      <c r="AI69" s="173"/>
      <c r="AJ69" s="180">
        <f t="shared" si="5"/>
        <v>4.5955882352941178</v>
      </c>
      <c r="AK69" s="180">
        <v>10</v>
      </c>
      <c r="AL69" s="184"/>
      <c r="AM69" s="184"/>
      <c r="AN69" s="180">
        <v>10</v>
      </c>
      <c r="AO69" s="173"/>
      <c r="AP69" s="174" t="s">
        <v>186</v>
      </c>
      <c r="AQ69" s="174" t="s">
        <v>187</v>
      </c>
      <c r="AR69" s="174" t="s">
        <v>700</v>
      </c>
      <c r="AS69" s="65" t="s">
        <v>188</v>
      </c>
      <c r="AT69" s="65"/>
      <c r="AU69" s="182" t="s">
        <v>223</v>
      </c>
      <c r="AV69" s="182" t="s">
        <v>220</v>
      </c>
      <c r="AW69" s="359" t="s">
        <v>190</v>
      </c>
      <c r="AX69" s="336"/>
      <c r="AY69" s="336"/>
      <c r="AZ69" s="117"/>
      <c r="BA69" s="117"/>
      <c r="BB69" s="117"/>
      <c r="BC69" s="117"/>
      <c r="BD69" s="117"/>
      <c r="BE69" s="117"/>
      <c r="BF69" s="117"/>
      <c r="BG69" s="117"/>
      <c r="BH69" s="117"/>
      <c r="BI69" s="117"/>
      <c r="BJ69" s="117"/>
      <c r="BK69" s="117"/>
      <c r="BL69" s="117"/>
      <c r="BM69" s="117"/>
      <c r="BN69" s="117"/>
      <c r="BO69" s="117"/>
      <c r="BP69" s="117"/>
      <c r="BQ69" s="117"/>
      <c r="BR69" s="117"/>
    </row>
    <row r="70" spans="1:70" ht="403.2">
      <c r="A70" s="12">
        <v>67</v>
      </c>
      <c r="B70" s="11" t="s">
        <v>78</v>
      </c>
      <c r="C70" s="200"/>
      <c r="D70" s="11" t="s">
        <v>1143</v>
      </c>
      <c r="E70" s="236"/>
      <c r="F70" s="202" t="s">
        <v>921</v>
      </c>
      <c r="G70" s="296" t="s">
        <v>855</v>
      </c>
      <c r="H70" s="296" t="s">
        <v>856</v>
      </c>
      <c r="I70" s="204" t="s">
        <v>258</v>
      </c>
      <c r="J70" s="237" t="s">
        <v>163</v>
      </c>
      <c r="K70" s="238"/>
      <c r="L70" s="23">
        <v>5.9</v>
      </c>
      <c r="M70" s="43" t="s">
        <v>935</v>
      </c>
      <c r="N70" s="12" t="s">
        <v>936</v>
      </c>
      <c r="O70" s="207" t="s">
        <v>181</v>
      </c>
      <c r="P70" s="208" t="s">
        <v>197</v>
      </c>
      <c r="Q70" s="208" t="s">
        <v>974</v>
      </c>
      <c r="R70" s="208" t="s">
        <v>1039</v>
      </c>
      <c r="S70" s="208" t="s">
        <v>216</v>
      </c>
      <c r="T70" s="210" t="s">
        <v>72</v>
      </c>
      <c r="U70" s="12" t="s">
        <v>793</v>
      </c>
      <c r="V70" s="12" t="s">
        <v>793</v>
      </c>
      <c r="W70" s="239" t="s">
        <v>185</v>
      </c>
      <c r="X70" s="145" t="s">
        <v>54</v>
      </c>
      <c r="Y70" s="240"/>
      <c r="Z70" s="240"/>
      <c r="AA70" s="240"/>
      <c r="AB70" s="240"/>
      <c r="AC70" s="240"/>
      <c r="AD70" s="241">
        <v>1.2</v>
      </c>
      <c r="AE70" s="240"/>
      <c r="AF70" s="240"/>
      <c r="AG70" s="240"/>
      <c r="AH70" s="240"/>
      <c r="AI70" s="240"/>
      <c r="AJ70" s="242">
        <f t="shared" si="5"/>
        <v>39.333333333333336</v>
      </c>
      <c r="AK70" s="242">
        <f>AN70</f>
        <v>47.2</v>
      </c>
      <c r="AL70" s="243"/>
      <c r="AM70" s="243"/>
      <c r="AN70" s="28">
        <v>47.2</v>
      </c>
      <c r="AO70" s="145">
        <v>2023</v>
      </c>
      <c r="AP70" s="204" t="s">
        <v>186</v>
      </c>
      <c r="AQ70" s="204" t="s">
        <v>187</v>
      </c>
      <c r="AR70" s="204" t="s">
        <v>259</v>
      </c>
      <c r="AS70" s="23" t="s">
        <v>188</v>
      </c>
      <c r="AT70" s="23"/>
      <c r="AU70" s="213" t="s">
        <v>260</v>
      </c>
      <c r="AV70" s="204" t="s">
        <v>261</v>
      </c>
      <c r="AW70" s="363" t="s">
        <v>190</v>
      </c>
      <c r="AX70" s="336"/>
      <c r="AY70" s="336"/>
      <c r="AZ70" s="117"/>
      <c r="BA70" s="117"/>
      <c r="BB70" s="117"/>
      <c r="BC70" s="117"/>
      <c r="BD70" s="117"/>
      <c r="BE70" s="117"/>
      <c r="BF70" s="117"/>
      <c r="BG70" s="117"/>
      <c r="BH70" s="117"/>
      <c r="BI70" s="117"/>
      <c r="BJ70" s="117"/>
      <c r="BK70" s="117"/>
      <c r="BL70" s="117"/>
      <c r="BM70" s="117"/>
      <c r="BN70" s="117"/>
      <c r="BO70" s="117"/>
      <c r="BP70" s="117"/>
      <c r="BQ70" s="117"/>
      <c r="BR70" s="117"/>
    </row>
    <row r="71" spans="1:70" ht="288">
      <c r="A71" s="15">
        <v>68</v>
      </c>
      <c r="B71" s="208" t="s">
        <v>1144</v>
      </c>
      <c r="C71" s="208"/>
      <c r="D71" s="208" t="s">
        <v>204</v>
      </c>
      <c r="E71" s="236"/>
      <c r="F71" s="202" t="s">
        <v>703</v>
      </c>
      <c r="G71" s="296" t="s">
        <v>764</v>
      </c>
      <c r="H71" s="296" t="s">
        <v>765</v>
      </c>
      <c r="I71" s="204" t="s">
        <v>704</v>
      </c>
      <c r="J71" s="204" t="s">
        <v>163</v>
      </c>
      <c r="K71" s="205"/>
      <c r="L71" s="204">
        <v>19.38</v>
      </c>
      <c r="M71" s="43" t="s">
        <v>935</v>
      </c>
      <c r="N71" s="12" t="s">
        <v>936</v>
      </c>
      <c r="O71" s="208" t="s">
        <v>181</v>
      </c>
      <c r="P71" s="207" t="s">
        <v>182</v>
      </c>
      <c r="Q71" s="207" t="s">
        <v>967</v>
      </c>
      <c r="R71" s="207" t="s">
        <v>1041</v>
      </c>
      <c r="S71" s="207" t="s">
        <v>240</v>
      </c>
      <c r="T71" s="208" t="s">
        <v>72</v>
      </c>
      <c r="U71" s="12" t="s">
        <v>793</v>
      </c>
      <c r="V71" s="12" t="s">
        <v>793</v>
      </c>
      <c r="W71" s="239" t="s">
        <v>185</v>
      </c>
      <c r="X71" s="204" t="s">
        <v>54</v>
      </c>
      <c r="Y71" s="204"/>
      <c r="Z71" s="204"/>
      <c r="AA71" s="204"/>
      <c r="AB71" s="204"/>
      <c r="AC71" s="204"/>
      <c r="AD71" s="241">
        <v>11.712</v>
      </c>
      <c r="AE71" s="204"/>
      <c r="AF71" s="204"/>
      <c r="AG71" s="204"/>
      <c r="AH71" s="204"/>
      <c r="AI71" s="204"/>
      <c r="AJ71" s="241">
        <f t="shared" si="5"/>
        <v>18.254781420765028</v>
      </c>
      <c r="AK71" s="237">
        <v>213.8</v>
      </c>
      <c r="AL71" s="203"/>
      <c r="AM71" s="203"/>
      <c r="AN71" s="237">
        <v>213.8</v>
      </c>
      <c r="AO71" s="204">
        <v>2023</v>
      </c>
      <c r="AP71" s="213" t="s">
        <v>705</v>
      </c>
      <c r="AQ71" s="213" t="s">
        <v>706</v>
      </c>
      <c r="AR71" s="204" t="s">
        <v>241</v>
      </c>
      <c r="AS71" s="204" t="s">
        <v>58</v>
      </c>
      <c r="AT71" s="23"/>
      <c r="AU71" s="213" t="s">
        <v>707</v>
      </c>
      <c r="AV71" s="204" t="s">
        <v>242</v>
      </c>
      <c r="AW71" s="357" t="s">
        <v>190</v>
      </c>
      <c r="AX71" s="336"/>
      <c r="AY71" s="336"/>
      <c r="AZ71" s="117"/>
      <c r="BA71" s="117"/>
      <c r="BB71" s="117"/>
      <c r="BC71" s="117"/>
      <c r="BD71" s="117"/>
      <c r="BE71" s="117"/>
      <c r="BF71" s="117"/>
      <c r="BG71" s="117"/>
      <c r="BH71" s="117"/>
      <c r="BI71" s="117"/>
      <c r="BJ71" s="117"/>
      <c r="BK71" s="117"/>
      <c r="BL71" s="117"/>
      <c r="BM71" s="117"/>
      <c r="BN71" s="117"/>
      <c r="BO71" s="117"/>
      <c r="BP71" s="117"/>
      <c r="BQ71" s="117"/>
      <c r="BR71" s="117"/>
    </row>
    <row r="72" spans="1:70" ht="288">
      <c r="A72" s="15">
        <v>69</v>
      </c>
      <c r="B72" s="208" t="s">
        <v>1144</v>
      </c>
      <c r="C72" s="208"/>
      <c r="D72" s="208" t="s">
        <v>204</v>
      </c>
      <c r="E72" s="208"/>
      <c r="F72" s="202" t="s">
        <v>733</v>
      </c>
      <c r="G72" s="296" t="s">
        <v>734</v>
      </c>
      <c r="H72" s="296" t="s">
        <v>774</v>
      </c>
      <c r="I72" s="204" t="s">
        <v>255</v>
      </c>
      <c r="J72" s="204" t="s">
        <v>163</v>
      </c>
      <c r="K72" s="205"/>
      <c r="L72" s="204">
        <v>19.38</v>
      </c>
      <c r="M72" s="43" t="s">
        <v>935</v>
      </c>
      <c r="N72" s="12" t="s">
        <v>936</v>
      </c>
      <c r="O72" s="208" t="s">
        <v>181</v>
      </c>
      <c r="P72" s="208" t="s">
        <v>182</v>
      </c>
      <c r="Q72" s="208" t="s">
        <v>967</v>
      </c>
      <c r="R72" s="208" t="s">
        <v>1041</v>
      </c>
      <c r="S72" s="208" t="s">
        <v>240</v>
      </c>
      <c r="T72" s="208" t="s">
        <v>72</v>
      </c>
      <c r="U72" s="12" t="s">
        <v>793</v>
      </c>
      <c r="V72" s="12" t="s">
        <v>793</v>
      </c>
      <c r="W72" s="239" t="s">
        <v>185</v>
      </c>
      <c r="X72" s="204" t="s">
        <v>54</v>
      </c>
      <c r="Y72" s="208"/>
      <c r="Z72" s="208"/>
      <c r="AA72" s="208"/>
      <c r="AB72" s="208"/>
      <c r="AC72" s="208"/>
      <c r="AD72" s="241">
        <v>0.151</v>
      </c>
      <c r="AE72" s="204"/>
      <c r="AF72" s="204"/>
      <c r="AG72" s="204"/>
      <c r="AH72" s="204"/>
      <c r="AI72" s="204"/>
      <c r="AJ72" s="241">
        <f t="shared" si="5"/>
        <v>18.543046357615893</v>
      </c>
      <c r="AK72" s="241">
        <v>2.8</v>
      </c>
      <c r="AL72" s="236"/>
      <c r="AM72" s="236"/>
      <c r="AN72" s="241">
        <v>2.8</v>
      </c>
      <c r="AO72" s="204">
        <v>2023</v>
      </c>
      <c r="AP72" s="213" t="s">
        <v>705</v>
      </c>
      <c r="AQ72" s="213" t="s">
        <v>728</v>
      </c>
      <c r="AR72" s="204" t="s">
        <v>256</v>
      </c>
      <c r="AS72" s="204" t="s">
        <v>58</v>
      </c>
      <c r="AT72" s="23"/>
      <c r="AU72" s="213" t="s">
        <v>707</v>
      </c>
      <c r="AV72" s="204" t="s">
        <v>257</v>
      </c>
      <c r="AW72" s="357" t="s">
        <v>190</v>
      </c>
      <c r="AX72" s="336"/>
      <c r="AY72" s="336"/>
      <c r="AZ72" s="117"/>
      <c r="BA72" s="117"/>
      <c r="BB72" s="117"/>
      <c r="BC72" s="117"/>
      <c r="BD72" s="117"/>
      <c r="BE72" s="117"/>
      <c r="BF72" s="117"/>
      <c r="BG72" s="117"/>
      <c r="BH72" s="117"/>
      <c r="BI72" s="117"/>
      <c r="BJ72" s="117"/>
      <c r="BK72" s="117"/>
      <c r="BL72" s="117"/>
      <c r="BM72" s="117"/>
      <c r="BN72" s="117"/>
      <c r="BO72" s="117"/>
      <c r="BP72" s="117"/>
      <c r="BQ72" s="117"/>
      <c r="BR72" s="117"/>
    </row>
    <row r="73" spans="1:70" ht="172.8">
      <c r="A73" s="12">
        <v>70</v>
      </c>
      <c r="B73" s="7" t="s">
        <v>48</v>
      </c>
      <c r="C73" s="200"/>
      <c r="D73" s="200" t="s">
        <v>49</v>
      </c>
      <c r="E73" s="201"/>
      <c r="F73" s="202" t="s">
        <v>1084</v>
      </c>
      <c r="G73" s="292" t="s">
        <v>745</v>
      </c>
      <c r="H73" s="292" t="s">
        <v>775</v>
      </c>
      <c r="I73" s="204" t="s">
        <v>168</v>
      </c>
      <c r="J73" s="204" t="s">
        <v>163</v>
      </c>
      <c r="K73" s="205"/>
      <c r="L73" s="206">
        <v>0.1</v>
      </c>
      <c r="M73" s="43" t="s">
        <v>935</v>
      </c>
      <c r="N73" s="12" t="s">
        <v>936</v>
      </c>
      <c r="O73" s="207" t="s">
        <v>181</v>
      </c>
      <c r="P73" s="208" t="s">
        <v>182</v>
      </c>
      <c r="Q73" s="208" t="s">
        <v>746</v>
      </c>
      <c r="R73" s="208" t="s">
        <v>169</v>
      </c>
      <c r="S73" s="209" t="s">
        <v>794</v>
      </c>
      <c r="T73" s="210" t="s">
        <v>72</v>
      </c>
      <c r="U73" s="12" t="s">
        <v>793</v>
      </c>
      <c r="V73" s="12" t="s">
        <v>793</v>
      </c>
      <c r="W73" s="201"/>
      <c r="X73" s="201"/>
      <c r="Y73" s="201"/>
      <c r="Z73" s="212"/>
      <c r="AA73" s="212"/>
      <c r="AB73" s="212"/>
      <c r="AC73" s="213" t="s">
        <v>54</v>
      </c>
      <c r="AD73" s="212"/>
      <c r="AE73" s="201"/>
      <c r="AF73" s="212"/>
      <c r="AG73" s="212"/>
      <c r="AH73" s="212"/>
      <c r="AI73" s="213">
        <v>1</v>
      </c>
      <c r="AJ73" s="212"/>
      <c r="AK73" s="212"/>
      <c r="AL73" s="212"/>
      <c r="AM73" s="201"/>
      <c r="AN73" s="28">
        <v>0.45</v>
      </c>
      <c r="AO73" s="145">
        <v>2023</v>
      </c>
      <c r="AP73" s="204" t="s">
        <v>737</v>
      </c>
      <c r="AQ73" s="204" t="s">
        <v>187</v>
      </c>
      <c r="AR73" s="204" t="s">
        <v>746</v>
      </c>
      <c r="AS73" s="204" t="s">
        <v>58</v>
      </c>
      <c r="AT73" s="204"/>
      <c r="AU73" s="204" t="s">
        <v>747</v>
      </c>
      <c r="AV73" s="204" t="s">
        <v>746</v>
      </c>
      <c r="AW73" s="357" t="s">
        <v>167</v>
      </c>
      <c r="AX73" s="336"/>
      <c r="AY73" s="336"/>
      <c r="AZ73" s="117"/>
      <c r="BA73" s="117"/>
      <c r="BB73" s="117"/>
      <c r="BC73" s="117"/>
      <c r="BD73" s="117"/>
      <c r="BE73" s="117"/>
      <c r="BF73" s="117"/>
      <c r="BG73" s="117"/>
      <c r="BH73" s="117"/>
      <c r="BI73" s="117"/>
      <c r="BJ73" s="117"/>
      <c r="BK73" s="117"/>
      <c r="BL73" s="117"/>
      <c r="BM73" s="117"/>
      <c r="BN73" s="117"/>
      <c r="BO73" s="117"/>
      <c r="BP73" s="117"/>
      <c r="BQ73" s="117"/>
      <c r="BR73" s="117"/>
    </row>
    <row r="74" spans="1:70" ht="172.8">
      <c r="A74" s="15">
        <v>71</v>
      </c>
      <c r="B74" s="7" t="s">
        <v>48</v>
      </c>
      <c r="C74" s="200"/>
      <c r="D74" s="200" t="s">
        <v>49</v>
      </c>
      <c r="E74" s="201"/>
      <c r="F74" s="202" t="s">
        <v>1085</v>
      </c>
      <c r="G74" s="292" t="s">
        <v>748</v>
      </c>
      <c r="H74" s="292" t="s">
        <v>749</v>
      </c>
      <c r="I74" s="204" t="s">
        <v>168</v>
      </c>
      <c r="J74" s="204" t="s">
        <v>163</v>
      </c>
      <c r="K74" s="205"/>
      <c r="L74" s="206">
        <v>1.1000000000000001</v>
      </c>
      <c r="M74" s="43" t="s">
        <v>935</v>
      </c>
      <c r="N74" s="12" t="s">
        <v>936</v>
      </c>
      <c r="O74" s="207" t="s">
        <v>181</v>
      </c>
      <c r="P74" s="208" t="s">
        <v>182</v>
      </c>
      <c r="Q74" s="208" t="s">
        <v>746</v>
      </c>
      <c r="R74" s="208" t="s">
        <v>169</v>
      </c>
      <c r="S74" s="209" t="s">
        <v>794</v>
      </c>
      <c r="T74" s="210" t="s">
        <v>72</v>
      </c>
      <c r="U74" s="12" t="s">
        <v>793</v>
      </c>
      <c r="V74" s="12" t="s">
        <v>793</v>
      </c>
      <c r="W74" s="201"/>
      <c r="X74" s="201"/>
      <c r="Y74" s="201"/>
      <c r="Z74" s="212"/>
      <c r="AA74" s="212"/>
      <c r="AB74" s="212"/>
      <c r="AC74" s="213" t="s">
        <v>54</v>
      </c>
      <c r="AD74" s="212"/>
      <c r="AE74" s="201"/>
      <c r="AF74" s="212"/>
      <c r="AG74" s="212"/>
      <c r="AH74" s="212"/>
      <c r="AI74" s="213">
        <v>1</v>
      </c>
      <c r="AJ74" s="212"/>
      <c r="AK74" s="212"/>
      <c r="AL74" s="212"/>
      <c r="AM74" s="201"/>
      <c r="AN74" s="28">
        <v>0.26</v>
      </c>
      <c r="AO74" s="145">
        <v>2023</v>
      </c>
      <c r="AP74" s="204" t="s">
        <v>737</v>
      </c>
      <c r="AQ74" s="204" t="s">
        <v>187</v>
      </c>
      <c r="AR74" s="204" t="s">
        <v>746</v>
      </c>
      <c r="AS74" s="204" t="s">
        <v>58</v>
      </c>
      <c r="AT74" s="204"/>
      <c r="AU74" s="204" t="s">
        <v>747</v>
      </c>
      <c r="AV74" s="204" t="s">
        <v>746</v>
      </c>
      <c r="AW74" s="357" t="s">
        <v>167</v>
      </c>
      <c r="AX74" s="336"/>
      <c r="AY74" s="336"/>
      <c r="AZ74" s="117"/>
      <c r="BA74" s="117"/>
      <c r="BB74" s="117"/>
      <c r="BC74" s="117"/>
      <c r="BD74" s="117"/>
      <c r="BE74" s="117"/>
      <c r="BF74" s="117"/>
      <c r="BG74" s="117"/>
      <c r="BH74" s="117"/>
      <c r="BI74" s="117"/>
      <c r="BJ74" s="117"/>
      <c r="BK74" s="117"/>
      <c r="BL74" s="117"/>
      <c r="BM74" s="117"/>
      <c r="BN74" s="117"/>
      <c r="BO74" s="117"/>
      <c r="BP74" s="117"/>
      <c r="BQ74" s="117"/>
      <c r="BR74" s="117"/>
    </row>
    <row r="75" spans="1:70" ht="172.8">
      <c r="A75" s="15">
        <v>72</v>
      </c>
      <c r="B75" s="7" t="s">
        <v>48</v>
      </c>
      <c r="C75" s="200"/>
      <c r="D75" s="200" t="s">
        <v>49</v>
      </c>
      <c r="E75" s="201"/>
      <c r="F75" s="202" t="s">
        <v>1086</v>
      </c>
      <c r="G75" s="292" t="s">
        <v>750</v>
      </c>
      <c r="H75" s="292" t="s">
        <v>751</v>
      </c>
      <c r="I75" s="204" t="s">
        <v>168</v>
      </c>
      <c r="J75" s="204" t="s">
        <v>163</v>
      </c>
      <c r="K75" s="205"/>
      <c r="L75" s="206">
        <v>0.1</v>
      </c>
      <c r="M75" s="43" t="s">
        <v>935</v>
      </c>
      <c r="N75" s="12" t="s">
        <v>936</v>
      </c>
      <c r="O75" s="207" t="s">
        <v>181</v>
      </c>
      <c r="P75" s="208" t="s">
        <v>182</v>
      </c>
      <c r="Q75" s="208" t="s">
        <v>746</v>
      </c>
      <c r="R75" s="208" t="s">
        <v>169</v>
      </c>
      <c r="S75" s="209" t="s">
        <v>794</v>
      </c>
      <c r="T75" s="210" t="s">
        <v>72</v>
      </c>
      <c r="U75" s="12" t="s">
        <v>793</v>
      </c>
      <c r="V75" s="12" t="s">
        <v>793</v>
      </c>
      <c r="W75" s="201"/>
      <c r="X75" s="201"/>
      <c r="Y75" s="201"/>
      <c r="Z75" s="212"/>
      <c r="AA75" s="212"/>
      <c r="AB75" s="212"/>
      <c r="AC75" s="213" t="s">
        <v>54</v>
      </c>
      <c r="AD75" s="212"/>
      <c r="AE75" s="201"/>
      <c r="AF75" s="212"/>
      <c r="AG75" s="212"/>
      <c r="AH75" s="212"/>
      <c r="AI75" s="213">
        <v>1</v>
      </c>
      <c r="AJ75" s="212"/>
      <c r="AK75" s="212"/>
      <c r="AL75" s="212"/>
      <c r="AM75" s="201"/>
      <c r="AN75" s="28">
        <v>0.12</v>
      </c>
      <c r="AO75" s="145">
        <v>2023</v>
      </c>
      <c r="AP75" s="204" t="s">
        <v>737</v>
      </c>
      <c r="AQ75" s="204" t="s">
        <v>187</v>
      </c>
      <c r="AR75" s="204" t="s">
        <v>746</v>
      </c>
      <c r="AS75" s="204" t="s">
        <v>58</v>
      </c>
      <c r="AT75" s="204"/>
      <c r="AU75" s="204" t="s">
        <v>747</v>
      </c>
      <c r="AV75" s="204" t="s">
        <v>746</v>
      </c>
      <c r="AW75" s="357" t="s">
        <v>167</v>
      </c>
      <c r="AX75" s="336"/>
      <c r="AY75" s="336"/>
      <c r="AZ75" s="117"/>
      <c r="BA75" s="117"/>
      <c r="BB75" s="117"/>
      <c r="BC75" s="117"/>
      <c r="BD75" s="117"/>
      <c r="BE75" s="117"/>
      <c r="BF75" s="117"/>
      <c r="BG75" s="117"/>
      <c r="BH75" s="117"/>
      <c r="BI75" s="117"/>
      <c r="BJ75" s="117"/>
      <c r="BK75" s="117"/>
      <c r="BL75" s="117"/>
      <c r="BM75" s="117"/>
      <c r="BN75" s="117"/>
      <c r="BO75" s="117"/>
      <c r="BP75" s="117"/>
      <c r="BQ75" s="117"/>
      <c r="BR75" s="117"/>
    </row>
    <row r="76" spans="1:70" ht="172.8">
      <c r="A76" s="12">
        <v>73</v>
      </c>
      <c r="B76" s="7" t="s">
        <v>48</v>
      </c>
      <c r="C76" s="200"/>
      <c r="D76" s="200" t="s">
        <v>49</v>
      </c>
      <c r="E76" s="201"/>
      <c r="F76" s="202" t="s">
        <v>1087</v>
      </c>
      <c r="G76" s="292" t="s">
        <v>748</v>
      </c>
      <c r="H76" s="292" t="s">
        <v>752</v>
      </c>
      <c r="I76" s="204" t="s">
        <v>168</v>
      </c>
      <c r="J76" s="204" t="s">
        <v>163</v>
      </c>
      <c r="K76" s="205"/>
      <c r="L76" s="206">
        <v>2.1</v>
      </c>
      <c r="M76" s="43" t="s">
        <v>935</v>
      </c>
      <c r="N76" s="12" t="s">
        <v>936</v>
      </c>
      <c r="O76" s="207" t="s">
        <v>181</v>
      </c>
      <c r="P76" s="208" t="s">
        <v>182</v>
      </c>
      <c r="Q76" s="208" t="s">
        <v>746</v>
      </c>
      <c r="R76" s="208" t="s">
        <v>169</v>
      </c>
      <c r="S76" s="209" t="s">
        <v>794</v>
      </c>
      <c r="T76" s="210" t="s">
        <v>72</v>
      </c>
      <c r="U76" s="12" t="s">
        <v>793</v>
      </c>
      <c r="V76" s="12" t="s">
        <v>793</v>
      </c>
      <c r="W76" s="201"/>
      <c r="X76" s="201"/>
      <c r="Y76" s="201"/>
      <c r="Z76" s="212"/>
      <c r="AA76" s="212"/>
      <c r="AB76" s="212"/>
      <c r="AC76" s="213" t="s">
        <v>54</v>
      </c>
      <c r="AD76" s="212"/>
      <c r="AE76" s="201"/>
      <c r="AF76" s="212"/>
      <c r="AG76" s="212"/>
      <c r="AH76" s="212"/>
      <c r="AI76" s="213">
        <v>1</v>
      </c>
      <c r="AJ76" s="212"/>
      <c r="AK76" s="212"/>
      <c r="AL76" s="212"/>
      <c r="AM76" s="201"/>
      <c r="AN76" s="28">
        <v>0.12</v>
      </c>
      <c r="AO76" s="145">
        <v>2023</v>
      </c>
      <c r="AP76" s="204" t="s">
        <v>737</v>
      </c>
      <c r="AQ76" s="204" t="s">
        <v>187</v>
      </c>
      <c r="AR76" s="204" t="s">
        <v>746</v>
      </c>
      <c r="AS76" s="204" t="s">
        <v>58</v>
      </c>
      <c r="AT76" s="204"/>
      <c r="AU76" s="204" t="s">
        <v>753</v>
      </c>
      <c r="AV76" s="204" t="s">
        <v>746</v>
      </c>
      <c r="AW76" s="357" t="s">
        <v>167</v>
      </c>
      <c r="AX76" s="336"/>
      <c r="AY76" s="336"/>
      <c r="AZ76" s="117"/>
      <c r="BA76" s="117"/>
      <c r="BB76" s="117"/>
      <c r="BC76" s="117"/>
      <c r="BD76" s="117"/>
      <c r="BE76" s="117"/>
      <c r="BF76" s="117"/>
      <c r="BG76" s="117"/>
      <c r="BH76" s="117"/>
      <c r="BI76" s="117"/>
      <c r="BJ76" s="117"/>
      <c r="BK76" s="117"/>
      <c r="BL76" s="117"/>
      <c r="BM76" s="117"/>
      <c r="BN76" s="117"/>
      <c r="BO76" s="117"/>
      <c r="BP76" s="117"/>
      <c r="BQ76" s="117"/>
      <c r="BR76" s="117"/>
    </row>
    <row r="77" spans="1:70" ht="403.2">
      <c r="A77" s="15">
        <v>74</v>
      </c>
      <c r="B77" s="11" t="s">
        <v>78</v>
      </c>
      <c r="C77" s="200"/>
      <c r="D77" s="11" t="s">
        <v>1143</v>
      </c>
      <c r="E77" s="244"/>
      <c r="F77" s="202" t="s">
        <v>1104</v>
      </c>
      <c r="G77" s="296" t="s">
        <v>857</v>
      </c>
      <c r="H77" s="296" t="s">
        <v>858</v>
      </c>
      <c r="I77" s="204" t="s">
        <v>683</v>
      </c>
      <c r="J77" s="245" t="s">
        <v>163</v>
      </c>
      <c r="K77" s="246"/>
      <c r="L77" s="245">
        <v>31.9</v>
      </c>
      <c r="M77" s="43" t="s">
        <v>935</v>
      </c>
      <c r="N77" s="12" t="s">
        <v>936</v>
      </c>
      <c r="O77" s="208" t="s">
        <v>181</v>
      </c>
      <c r="P77" s="208" t="s">
        <v>182</v>
      </c>
      <c r="Q77" s="203" t="s">
        <v>975</v>
      </c>
      <c r="R77" s="203" t="s">
        <v>1042</v>
      </c>
      <c r="S77" s="203" t="s">
        <v>626</v>
      </c>
      <c r="T77" s="210" t="s">
        <v>72</v>
      </c>
      <c r="U77" s="12" t="s">
        <v>793</v>
      </c>
      <c r="V77" s="12" t="s">
        <v>793</v>
      </c>
      <c r="W77" s="239" t="s">
        <v>185</v>
      </c>
      <c r="X77" s="247" t="s">
        <v>54</v>
      </c>
      <c r="Y77" s="208"/>
      <c r="Z77" s="208"/>
      <c r="AA77" s="208"/>
      <c r="AB77" s="208"/>
      <c r="AC77" s="208"/>
      <c r="AD77" s="22" t="s">
        <v>194</v>
      </c>
      <c r="AE77" s="208"/>
      <c r="AF77" s="208"/>
      <c r="AG77" s="208"/>
      <c r="AH77" s="208"/>
      <c r="AI77" s="208"/>
      <c r="AJ77" s="241">
        <f>AK77/AD77</f>
        <v>24.96521739130435</v>
      </c>
      <c r="AK77" s="206">
        <v>574.20000000000005</v>
      </c>
      <c r="AL77" s="248"/>
      <c r="AM77" s="248"/>
      <c r="AN77" s="206">
        <v>574.20000000000005</v>
      </c>
      <c r="AO77" s="208"/>
      <c r="AP77" s="204" t="s">
        <v>186</v>
      </c>
      <c r="AQ77" s="204" t="s">
        <v>187</v>
      </c>
      <c r="AR77" s="204" t="s">
        <v>684</v>
      </c>
      <c r="AS77" s="23" t="s">
        <v>188</v>
      </c>
      <c r="AT77" s="23"/>
      <c r="AU77" s="213" t="s">
        <v>685</v>
      </c>
      <c r="AV77" s="204" t="s">
        <v>629</v>
      </c>
      <c r="AW77" s="357" t="s">
        <v>190</v>
      </c>
      <c r="AX77" s="336"/>
      <c r="AY77" s="336"/>
      <c r="AZ77" s="117"/>
      <c r="BA77" s="117"/>
      <c r="BB77" s="117"/>
      <c r="BC77" s="117"/>
      <c r="BD77" s="117"/>
      <c r="BE77" s="117"/>
      <c r="BF77" s="117"/>
      <c r="BG77" s="117"/>
      <c r="BH77" s="117"/>
      <c r="BI77" s="117"/>
      <c r="BJ77" s="117"/>
      <c r="BK77" s="117"/>
      <c r="BL77" s="117"/>
      <c r="BM77" s="117"/>
      <c r="BN77" s="117"/>
      <c r="BO77" s="117"/>
      <c r="BP77" s="117"/>
      <c r="BQ77" s="117"/>
      <c r="BR77" s="117"/>
    </row>
    <row r="78" spans="1:70" ht="288">
      <c r="A78" s="15">
        <v>75</v>
      </c>
      <c r="B78" s="208" t="s">
        <v>1144</v>
      </c>
      <c r="C78" s="208"/>
      <c r="D78" s="208" t="s">
        <v>204</v>
      </c>
      <c r="E78" s="208"/>
      <c r="F78" s="202" t="s">
        <v>710</v>
      </c>
      <c r="G78" s="296" t="s">
        <v>770</v>
      </c>
      <c r="H78" s="296" t="s">
        <v>771</v>
      </c>
      <c r="I78" s="204" t="s">
        <v>704</v>
      </c>
      <c r="J78" s="204" t="s">
        <v>163</v>
      </c>
      <c r="K78" s="205"/>
      <c r="L78" s="204">
        <v>19.38</v>
      </c>
      <c r="M78" s="43" t="s">
        <v>935</v>
      </c>
      <c r="N78" s="12" t="s">
        <v>936</v>
      </c>
      <c r="O78" s="208" t="s">
        <v>181</v>
      </c>
      <c r="P78" s="208" t="s">
        <v>182</v>
      </c>
      <c r="Q78" s="208" t="s">
        <v>967</v>
      </c>
      <c r="R78" s="208" t="s">
        <v>1042</v>
      </c>
      <c r="S78" s="203" t="s">
        <v>626</v>
      </c>
      <c r="T78" s="208" t="s">
        <v>72</v>
      </c>
      <c r="U78" s="12" t="s">
        <v>793</v>
      </c>
      <c r="V78" s="12" t="s">
        <v>793</v>
      </c>
      <c r="W78" s="239" t="s">
        <v>185</v>
      </c>
      <c r="X78" s="204" t="s">
        <v>54</v>
      </c>
      <c r="Y78" s="208"/>
      <c r="Z78" s="208"/>
      <c r="AA78" s="208"/>
      <c r="AB78" s="208"/>
      <c r="AC78" s="208"/>
      <c r="AD78" s="241">
        <v>5.2990000000000004</v>
      </c>
      <c r="AE78" s="204"/>
      <c r="AF78" s="204"/>
      <c r="AG78" s="204"/>
      <c r="AH78" s="204"/>
      <c r="AI78" s="204"/>
      <c r="AJ78" s="241">
        <f>AK78/AD78</f>
        <v>18.248726174749951</v>
      </c>
      <c r="AK78" s="237">
        <v>96.7</v>
      </c>
      <c r="AL78" s="236"/>
      <c r="AM78" s="236"/>
      <c r="AN78" s="237">
        <v>96.7</v>
      </c>
      <c r="AO78" s="204">
        <v>2023</v>
      </c>
      <c r="AP78" s="213" t="s">
        <v>705</v>
      </c>
      <c r="AQ78" s="213" t="s">
        <v>706</v>
      </c>
      <c r="AR78" s="204" t="s">
        <v>241</v>
      </c>
      <c r="AS78" s="204" t="s">
        <v>58</v>
      </c>
      <c r="AT78" s="23"/>
      <c r="AU78" s="213" t="s">
        <v>707</v>
      </c>
      <c r="AV78" s="204" t="s">
        <v>242</v>
      </c>
      <c r="AW78" s="357" t="s">
        <v>190</v>
      </c>
      <c r="AX78" s="336"/>
      <c r="AY78" s="336"/>
      <c r="AZ78" s="117"/>
      <c r="BA78" s="117"/>
      <c r="BB78" s="117"/>
      <c r="BC78" s="117"/>
      <c r="BD78" s="117"/>
      <c r="BE78" s="117"/>
      <c r="BF78" s="117"/>
      <c r="BG78" s="117"/>
      <c r="BH78" s="117"/>
      <c r="BI78" s="117"/>
      <c r="BJ78" s="117"/>
      <c r="BK78" s="117"/>
      <c r="BL78" s="117"/>
      <c r="BM78" s="117"/>
      <c r="BN78" s="117"/>
      <c r="BO78" s="117"/>
      <c r="BP78" s="117"/>
      <c r="BQ78" s="117"/>
      <c r="BR78" s="117"/>
    </row>
    <row r="79" spans="1:70" ht="409.6">
      <c r="A79" s="12">
        <v>76</v>
      </c>
      <c r="B79" s="11" t="s">
        <v>78</v>
      </c>
      <c r="C79" s="249"/>
      <c r="D79" s="11" t="s">
        <v>1143</v>
      </c>
      <c r="E79" s="250"/>
      <c r="F79" s="1" t="s">
        <v>922</v>
      </c>
      <c r="G79" s="285" t="s">
        <v>281</v>
      </c>
      <c r="H79" s="285" t="s">
        <v>859</v>
      </c>
      <c r="I79" s="43" t="s">
        <v>282</v>
      </c>
      <c r="J79" s="43" t="s">
        <v>137</v>
      </c>
      <c r="K79" s="127"/>
      <c r="L79" s="136">
        <v>13</v>
      </c>
      <c r="M79" s="43" t="s">
        <v>935</v>
      </c>
      <c r="N79" s="12" t="s">
        <v>936</v>
      </c>
      <c r="O79" s="43" t="s">
        <v>264</v>
      </c>
      <c r="P79" s="43" t="s">
        <v>283</v>
      </c>
      <c r="Q79" s="43" t="s">
        <v>976</v>
      </c>
      <c r="R79" s="43" t="s">
        <v>1043</v>
      </c>
      <c r="S79" s="43" t="s">
        <v>284</v>
      </c>
      <c r="T79" s="43" t="s">
        <v>73</v>
      </c>
      <c r="U79" s="12" t="s">
        <v>793</v>
      </c>
      <c r="V79" s="12" t="s">
        <v>793</v>
      </c>
      <c r="W79" s="43" t="s">
        <v>127</v>
      </c>
      <c r="X79" s="43" t="s">
        <v>54</v>
      </c>
      <c r="Y79" s="131"/>
      <c r="Z79" s="131"/>
      <c r="AA79" s="131"/>
      <c r="AB79" s="131"/>
      <c r="AC79" s="131"/>
      <c r="AD79" s="132">
        <v>3.18</v>
      </c>
      <c r="AE79" s="131"/>
      <c r="AF79" s="131"/>
      <c r="AG79" s="131"/>
      <c r="AH79" s="131"/>
      <c r="AI79" s="131"/>
      <c r="AJ79" s="132">
        <v>72.5</v>
      </c>
      <c r="AK79" s="43" t="s">
        <v>285</v>
      </c>
      <c r="AL79" s="131"/>
      <c r="AM79" s="131"/>
      <c r="AN79" s="136">
        <v>230.5</v>
      </c>
      <c r="AO79" s="131"/>
      <c r="AP79" s="43" t="s">
        <v>268</v>
      </c>
      <c r="AQ79" s="43" t="s">
        <v>83</v>
      </c>
      <c r="AR79" s="43" t="s">
        <v>286</v>
      </c>
      <c r="AS79" s="43" t="s">
        <v>58</v>
      </c>
      <c r="AT79" s="43" t="s">
        <v>84</v>
      </c>
      <c r="AU79" s="43" t="s">
        <v>279</v>
      </c>
      <c r="AV79" s="43" t="s">
        <v>287</v>
      </c>
      <c r="AW79" s="364">
        <v>2023</v>
      </c>
      <c r="AX79" s="336"/>
      <c r="AY79" s="336"/>
      <c r="AZ79" s="117"/>
      <c r="BA79" s="117"/>
      <c r="BB79" s="117"/>
      <c r="BC79" s="117"/>
      <c r="BD79" s="117"/>
      <c r="BE79" s="117"/>
      <c r="BF79" s="117"/>
      <c r="BG79" s="117"/>
      <c r="BH79" s="117"/>
      <c r="BI79" s="117"/>
      <c r="BJ79" s="117"/>
      <c r="BK79" s="117"/>
      <c r="BL79" s="117"/>
      <c r="BM79" s="117"/>
      <c r="BN79" s="117"/>
      <c r="BO79" s="117"/>
      <c r="BP79" s="117"/>
      <c r="BQ79" s="117"/>
      <c r="BR79" s="117"/>
    </row>
    <row r="80" spans="1:70" ht="158.4">
      <c r="A80" s="15">
        <v>77</v>
      </c>
      <c r="B80" s="7" t="s">
        <v>48</v>
      </c>
      <c r="C80" s="9"/>
      <c r="D80" s="7" t="s">
        <v>67</v>
      </c>
      <c r="E80" s="10"/>
      <c r="F80" s="8" t="s">
        <v>1139</v>
      </c>
      <c r="G80" s="283" t="s">
        <v>564</v>
      </c>
      <c r="H80" s="283" t="s">
        <v>587</v>
      </c>
      <c r="I80" s="12" t="s">
        <v>68</v>
      </c>
      <c r="J80" s="12" t="s">
        <v>51</v>
      </c>
      <c r="K80" s="109"/>
      <c r="L80" s="13">
        <v>20.582999999999998</v>
      </c>
      <c r="M80" s="43" t="s">
        <v>935</v>
      </c>
      <c r="N80" s="12" t="s">
        <v>936</v>
      </c>
      <c r="O80" s="12" t="s">
        <v>881</v>
      </c>
      <c r="P80" s="12" t="s">
        <v>882</v>
      </c>
      <c r="Q80" s="12" t="s">
        <v>977</v>
      </c>
      <c r="R80" s="12" t="s">
        <v>785</v>
      </c>
      <c r="S80" s="62" t="s">
        <v>69</v>
      </c>
      <c r="T80" s="12" t="s">
        <v>53</v>
      </c>
      <c r="U80" s="12" t="s">
        <v>793</v>
      </c>
      <c r="V80" s="12" t="s">
        <v>793</v>
      </c>
      <c r="W80" s="13"/>
      <c r="X80" s="13"/>
      <c r="Y80" s="13"/>
      <c r="Z80" s="12" t="s">
        <v>54</v>
      </c>
      <c r="AA80" s="13"/>
      <c r="AB80" s="13"/>
      <c r="AC80" s="13"/>
      <c r="AD80" s="13"/>
      <c r="AE80" s="13"/>
      <c r="AF80" s="15">
        <v>7.6349999999999998</v>
      </c>
      <c r="AG80" s="13"/>
      <c r="AH80" s="13"/>
      <c r="AI80" s="13"/>
      <c r="AJ80" s="16">
        <f>AK80/AF80</f>
        <v>3.9084948264571056</v>
      </c>
      <c r="AK80" s="16">
        <v>29.841358</v>
      </c>
      <c r="AL80" s="13"/>
      <c r="AM80" s="13"/>
      <c r="AN80" s="16">
        <v>29.841358</v>
      </c>
      <c r="AO80" s="17">
        <v>43072</v>
      </c>
      <c r="AP80" s="12" t="s">
        <v>55</v>
      </c>
      <c r="AQ80" s="12" t="s">
        <v>56</v>
      </c>
      <c r="AR80" s="12" t="s">
        <v>57</v>
      </c>
      <c r="AS80" s="12" t="s">
        <v>58</v>
      </c>
      <c r="AT80" s="13"/>
      <c r="AU80" s="13"/>
      <c r="AV80" s="12" t="s">
        <v>68</v>
      </c>
      <c r="AW80" s="364">
        <v>2017</v>
      </c>
      <c r="AX80" s="336"/>
      <c r="AY80" s="336"/>
      <c r="AZ80" s="117"/>
      <c r="BA80" s="117"/>
      <c r="BB80" s="117"/>
      <c r="BC80" s="117"/>
      <c r="BD80" s="117"/>
      <c r="BE80" s="117"/>
      <c r="BF80" s="117"/>
      <c r="BG80" s="117"/>
      <c r="BH80" s="117"/>
      <c r="BI80" s="117"/>
      <c r="BJ80" s="117"/>
      <c r="BK80" s="117"/>
      <c r="BL80" s="117"/>
      <c r="BM80" s="117"/>
      <c r="BN80" s="117"/>
      <c r="BO80" s="117"/>
      <c r="BP80" s="117"/>
      <c r="BQ80" s="117"/>
      <c r="BR80" s="117"/>
    </row>
    <row r="81" spans="1:70" ht="392.4">
      <c r="A81" s="15">
        <v>78</v>
      </c>
      <c r="B81" s="11" t="s">
        <v>78</v>
      </c>
      <c r="C81" s="247"/>
      <c r="D81" s="11" t="s">
        <v>1143</v>
      </c>
      <c r="E81" s="208"/>
      <c r="F81" s="6" t="s">
        <v>978</v>
      </c>
      <c r="G81" s="297" t="s">
        <v>336</v>
      </c>
      <c r="H81" s="297" t="s">
        <v>860</v>
      </c>
      <c r="I81" s="39" t="s">
        <v>337</v>
      </c>
      <c r="J81" s="39" t="s">
        <v>163</v>
      </c>
      <c r="K81" s="251"/>
      <c r="L81" s="148">
        <v>4.5670000000000002</v>
      </c>
      <c r="M81" s="43" t="s">
        <v>935</v>
      </c>
      <c r="N81" s="12" t="s">
        <v>936</v>
      </c>
      <c r="O81" s="39" t="s">
        <v>264</v>
      </c>
      <c r="P81" s="39" t="s">
        <v>327</v>
      </c>
      <c r="Q81" s="39" t="s">
        <v>979</v>
      </c>
      <c r="R81" s="39" t="s">
        <v>1044</v>
      </c>
      <c r="S81" s="39" t="s">
        <v>338</v>
      </c>
      <c r="T81" s="39" t="s">
        <v>72</v>
      </c>
      <c r="U81" s="12" t="s">
        <v>793</v>
      </c>
      <c r="V81" s="12" t="s">
        <v>793</v>
      </c>
      <c r="W81" s="39" t="s">
        <v>127</v>
      </c>
      <c r="X81" s="252" t="s">
        <v>54</v>
      </c>
      <c r="Y81" s="253"/>
      <c r="Z81" s="253"/>
      <c r="AA81" s="253"/>
      <c r="AB81" s="253"/>
      <c r="AC81" s="253"/>
      <c r="AD81" s="148">
        <v>0.4</v>
      </c>
      <c r="AE81" s="253"/>
      <c r="AF81" s="253"/>
      <c r="AG81" s="253"/>
      <c r="AH81" s="253"/>
      <c r="AI81" s="253"/>
      <c r="AJ81" s="148">
        <v>91.25</v>
      </c>
      <c r="AK81" s="148">
        <v>36.6</v>
      </c>
      <c r="AL81" s="204"/>
      <c r="AM81" s="204"/>
      <c r="AN81" s="148">
        <v>36.5</v>
      </c>
      <c r="AO81" s="253"/>
      <c r="AP81" s="39" t="s">
        <v>339</v>
      </c>
      <c r="AQ81" s="39" t="s">
        <v>340</v>
      </c>
      <c r="AR81" s="39" t="s">
        <v>341</v>
      </c>
      <c r="AS81" s="39" t="s">
        <v>58</v>
      </c>
      <c r="AT81" s="39" t="s">
        <v>333</v>
      </c>
      <c r="AU81" s="39" t="s">
        <v>342</v>
      </c>
      <c r="AV81" s="39" t="s">
        <v>343</v>
      </c>
      <c r="AW81" s="365">
        <v>2023</v>
      </c>
      <c r="AX81" s="336"/>
      <c r="AY81" s="336"/>
      <c r="AZ81" s="117"/>
      <c r="BA81" s="117"/>
      <c r="BB81" s="117"/>
      <c r="BC81" s="117"/>
      <c r="BD81" s="117"/>
      <c r="BE81" s="117"/>
      <c r="BF81" s="117"/>
      <c r="BG81" s="117"/>
      <c r="BH81" s="117"/>
      <c r="BI81" s="117"/>
      <c r="BJ81" s="117"/>
      <c r="BK81" s="117"/>
      <c r="BL81" s="117"/>
      <c r="BM81" s="117"/>
      <c r="BN81" s="117"/>
      <c r="BO81" s="117"/>
      <c r="BP81" s="117"/>
      <c r="BQ81" s="117"/>
      <c r="BR81" s="117"/>
    </row>
    <row r="82" spans="1:70" ht="406.8">
      <c r="A82" s="12">
        <v>79</v>
      </c>
      <c r="B82" s="11" t="s">
        <v>78</v>
      </c>
      <c r="C82" s="32"/>
      <c r="D82" s="11" t="s">
        <v>1143</v>
      </c>
      <c r="E82" s="81"/>
      <c r="F82" s="33" t="s">
        <v>1105</v>
      </c>
      <c r="G82" s="298" t="s">
        <v>597</v>
      </c>
      <c r="H82" s="298" t="s">
        <v>598</v>
      </c>
      <c r="I82" s="35" t="s">
        <v>110</v>
      </c>
      <c r="J82" s="34" t="s">
        <v>51</v>
      </c>
      <c r="K82" s="34"/>
      <c r="L82" s="89">
        <v>42.9</v>
      </c>
      <c r="M82" s="43" t="s">
        <v>935</v>
      </c>
      <c r="N82" s="12" t="s">
        <v>936</v>
      </c>
      <c r="O82" s="35" t="s">
        <v>881</v>
      </c>
      <c r="P82" s="35" t="s">
        <v>882</v>
      </c>
      <c r="Q82" s="35" t="s">
        <v>980</v>
      </c>
      <c r="R82" s="35" t="s">
        <v>1045</v>
      </c>
      <c r="S82" s="63" t="s">
        <v>111</v>
      </c>
      <c r="T82" s="35" t="s">
        <v>72</v>
      </c>
      <c r="U82" s="12" t="s">
        <v>793</v>
      </c>
      <c r="V82" s="12" t="s">
        <v>793</v>
      </c>
      <c r="W82" s="36"/>
      <c r="X82" s="96" t="s">
        <v>54</v>
      </c>
      <c r="Y82" s="67"/>
      <c r="Z82" s="67"/>
      <c r="AA82" s="67"/>
      <c r="AB82" s="67"/>
      <c r="AC82" s="67"/>
      <c r="AD82" s="38">
        <v>10</v>
      </c>
      <c r="AE82" s="67"/>
      <c r="AF82" s="67"/>
      <c r="AG82" s="67"/>
      <c r="AH82" s="67"/>
      <c r="AI82" s="67"/>
      <c r="AJ82" s="104">
        <f>AK82/AD82</f>
        <v>77.22</v>
      </c>
      <c r="AK82" s="104">
        <v>772.2</v>
      </c>
      <c r="AL82" s="37"/>
      <c r="AM82" s="37"/>
      <c r="AN82" s="104">
        <f>AK82</f>
        <v>772.2</v>
      </c>
      <c r="AO82" s="75">
        <v>2023</v>
      </c>
      <c r="AP82" s="35" t="s">
        <v>112</v>
      </c>
      <c r="AQ82" s="35" t="s">
        <v>83</v>
      </c>
      <c r="AR82" s="35" t="s">
        <v>110</v>
      </c>
      <c r="AS82" s="34" t="s">
        <v>58</v>
      </c>
      <c r="AT82" s="35" t="s">
        <v>84</v>
      </c>
      <c r="AU82" s="35" t="s">
        <v>113</v>
      </c>
      <c r="AV82" s="35" t="s">
        <v>567</v>
      </c>
      <c r="AW82" s="366">
        <v>2023</v>
      </c>
      <c r="AX82" s="336"/>
      <c r="AY82" s="336"/>
      <c r="AZ82" s="117"/>
      <c r="BA82" s="117"/>
      <c r="BB82" s="117"/>
      <c r="BC82" s="117"/>
      <c r="BD82" s="117"/>
      <c r="BE82" s="117"/>
      <c r="BF82" s="117"/>
      <c r="BG82" s="117"/>
      <c r="BH82" s="117"/>
      <c r="BI82" s="117"/>
      <c r="BJ82" s="117"/>
      <c r="BK82" s="117"/>
      <c r="BL82" s="117"/>
      <c r="BM82" s="117"/>
      <c r="BN82" s="117"/>
      <c r="BO82" s="117"/>
      <c r="BP82" s="117"/>
      <c r="BQ82" s="117"/>
      <c r="BR82" s="117"/>
    </row>
    <row r="83" spans="1:70" ht="409.6">
      <c r="A83" s="15">
        <v>80</v>
      </c>
      <c r="B83" s="11" t="s">
        <v>78</v>
      </c>
      <c r="C83" s="247"/>
      <c r="D83" s="11" t="s">
        <v>1143</v>
      </c>
      <c r="E83" s="208"/>
      <c r="F83" s="6" t="s">
        <v>1106</v>
      </c>
      <c r="G83" s="297" t="s">
        <v>325</v>
      </c>
      <c r="H83" s="297" t="s">
        <v>861</v>
      </c>
      <c r="I83" s="39" t="s">
        <v>326</v>
      </c>
      <c r="J83" s="39" t="s">
        <v>163</v>
      </c>
      <c r="K83" s="251"/>
      <c r="L83" s="148">
        <v>15.61</v>
      </c>
      <c r="M83" s="43" t="s">
        <v>935</v>
      </c>
      <c r="N83" s="12" t="s">
        <v>936</v>
      </c>
      <c r="O83" s="39" t="s">
        <v>264</v>
      </c>
      <c r="P83" s="39" t="s">
        <v>327</v>
      </c>
      <c r="Q83" s="39" t="s">
        <v>981</v>
      </c>
      <c r="R83" s="39" t="s">
        <v>1046</v>
      </c>
      <c r="S83" s="39" t="s">
        <v>328</v>
      </c>
      <c r="T83" s="39" t="s">
        <v>72</v>
      </c>
      <c r="U83" s="12" t="s">
        <v>793</v>
      </c>
      <c r="V83" s="12" t="s">
        <v>793</v>
      </c>
      <c r="W83" s="39" t="s">
        <v>127</v>
      </c>
      <c r="X83" s="252" t="s">
        <v>54</v>
      </c>
      <c r="Y83" s="146"/>
      <c r="Z83" s="146"/>
      <c r="AA83" s="146"/>
      <c r="AB83" s="146"/>
      <c r="AC83" s="146"/>
      <c r="AD83" s="254">
        <v>10</v>
      </c>
      <c r="AE83" s="146"/>
      <c r="AF83" s="146"/>
      <c r="AG83" s="146"/>
      <c r="AH83" s="146"/>
      <c r="AI83" s="146"/>
      <c r="AJ83" s="148">
        <v>27.7</v>
      </c>
      <c r="AK83" s="148">
        <v>276.60000000000002</v>
      </c>
      <c r="AL83" s="204"/>
      <c r="AM83" s="204"/>
      <c r="AN83" s="254">
        <v>276.60000000000002</v>
      </c>
      <c r="AO83" s="146"/>
      <c r="AP83" s="39" t="s">
        <v>330</v>
      </c>
      <c r="AQ83" s="39" t="s">
        <v>331</v>
      </c>
      <c r="AR83" s="39" t="s">
        <v>332</v>
      </c>
      <c r="AS83" s="39" t="s">
        <v>58</v>
      </c>
      <c r="AT83" s="39" t="s">
        <v>333</v>
      </c>
      <c r="AU83" s="39" t="s">
        <v>334</v>
      </c>
      <c r="AV83" s="39" t="s">
        <v>335</v>
      </c>
      <c r="AW83" s="365">
        <v>2023</v>
      </c>
      <c r="AX83" s="336"/>
      <c r="AY83" s="336"/>
      <c r="AZ83" s="117"/>
      <c r="BA83" s="117"/>
      <c r="BB83" s="117"/>
      <c r="BC83" s="117"/>
      <c r="BD83" s="117"/>
      <c r="BE83" s="117"/>
      <c r="BF83" s="117"/>
      <c r="BG83" s="117"/>
      <c r="BH83" s="117"/>
      <c r="BI83" s="117"/>
      <c r="BJ83" s="117"/>
      <c r="BK83" s="117"/>
      <c r="BL83" s="117"/>
      <c r="BM83" s="117"/>
      <c r="BN83" s="117"/>
      <c r="BO83" s="117"/>
      <c r="BP83" s="117"/>
      <c r="BQ83" s="117"/>
      <c r="BR83" s="117"/>
    </row>
    <row r="84" spans="1:70" ht="406.8">
      <c r="A84" s="15">
        <v>81</v>
      </c>
      <c r="B84" s="11" t="s">
        <v>78</v>
      </c>
      <c r="C84" s="43"/>
      <c r="D84" s="11" t="s">
        <v>1143</v>
      </c>
      <c r="E84" s="131"/>
      <c r="F84" s="1" t="s">
        <v>1107</v>
      </c>
      <c r="G84" s="285" t="s">
        <v>305</v>
      </c>
      <c r="H84" s="285" t="s">
        <v>862</v>
      </c>
      <c r="I84" s="43" t="s">
        <v>306</v>
      </c>
      <c r="J84" s="43" t="s">
        <v>307</v>
      </c>
      <c r="K84" s="127"/>
      <c r="L84" s="132">
        <v>18.600000000000001</v>
      </c>
      <c r="M84" s="43" t="s">
        <v>935</v>
      </c>
      <c r="N84" s="12" t="s">
        <v>936</v>
      </c>
      <c r="O84" s="43" t="s">
        <v>308</v>
      </c>
      <c r="P84" s="43" t="s">
        <v>283</v>
      </c>
      <c r="Q84" s="43" t="s">
        <v>982</v>
      </c>
      <c r="R84" s="43" t="s">
        <v>1047</v>
      </c>
      <c r="S84" s="43" t="s">
        <v>309</v>
      </c>
      <c r="T84" s="43" t="s">
        <v>72</v>
      </c>
      <c r="U84" s="12" t="s">
        <v>793</v>
      </c>
      <c r="V84" s="12" t="s">
        <v>793</v>
      </c>
      <c r="W84" s="43" t="s">
        <v>127</v>
      </c>
      <c r="X84" s="43" t="s">
        <v>54</v>
      </c>
      <c r="Y84" s="131"/>
      <c r="Z84" s="131"/>
      <c r="AA84" s="131"/>
      <c r="AB84" s="131"/>
      <c r="AC84" s="131"/>
      <c r="AD84" s="132">
        <v>7.02</v>
      </c>
      <c r="AE84" s="131"/>
      <c r="AF84" s="131"/>
      <c r="AG84" s="131"/>
      <c r="AH84" s="131"/>
      <c r="AI84" s="131"/>
      <c r="AJ84" s="136">
        <v>47</v>
      </c>
      <c r="AK84" s="43" t="s">
        <v>310</v>
      </c>
      <c r="AL84" s="131"/>
      <c r="AM84" s="131"/>
      <c r="AN84" s="43" t="s">
        <v>310</v>
      </c>
      <c r="AO84" s="131"/>
      <c r="AP84" s="43" t="s">
        <v>276</v>
      </c>
      <c r="AQ84" s="43" t="s">
        <v>311</v>
      </c>
      <c r="AR84" s="43" t="s">
        <v>312</v>
      </c>
      <c r="AS84" s="43" t="s">
        <v>58</v>
      </c>
      <c r="AT84" s="43" t="s">
        <v>84</v>
      </c>
      <c r="AU84" s="43" t="s">
        <v>313</v>
      </c>
      <c r="AV84" s="43" t="s">
        <v>314</v>
      </c>
      <c r="AW84" s="364">
        <v>2023</v>
      </c>
      <c r="AX84" s="336"/>
      <c r="AY84" s="336"/>
      <c r="AZ84" s="117"/>
      <c r="BA84" s="117"/>
      <c r="BB84" s="117"/>
      <c r="BC84" s="117"/>
      <c r="BD84" s="117"/>
      <c r="BE84" s="117"/>
      <c r="BF84" s="117"/>
      <c r="BG84" s="117"/>
      <c r="BH84" s="117"/>
      <c r="BI84" s="117"/>
      <c r="BJ84" s="117"/>
      <c r="BK84" s="117"/>
      <c r="BL84" s="117"/>
      <c r="BM84" s="117"/>
      <c r="BN84" s="117"/>
      <c r="BO84" s="117"/>
      <c r="BP84" s="117"/>
      <c r="BQ84" s="117"/>
      <c r="BR84" s="117"/>
    </row>
    <row r="85" spans="1:70" ht="392.4">
      <c r="A85" s="12">
        <v>82</v>
      </c>
      <c r="B85" s="11" t="s">
        <v>78</v>
      </c>
      <c r="C85" s="43"/>
      <c r="D85" s="11" t="s">
        <v>1143</v>
      </c>
      <c r="E85" s="131"/>
      <c r="F85" s="1" t="s">
        <v>1108</v>
      </c>
      <c r="G85" s="285" t="s">
        <v>315</v>
      </c>
      <c r="H85" s="285" t="s">
        <v>863</v>
      </c>
      <c r="I85" s="43" t="s">
        <v>316</v>
      </c>
      <c r="J85" s="43" t="s">
        <v>137</v>
      </c>
      <c r="K85" s="127"/>
      <c r="L85" s="43" t="s">
        <v>317</v>
      </c>
      <c r="M85" s="43" t="s">
        <v>935</v>
      </c>
      <c r="N85" s="12" t="s">
        <v>936</v>
      </c>
      <c r="O85" s="43" t="s">
        <v>308</v>
      </c>
      <c r="P85" s="43" t="s">
        <v>283</v>
      </c>
      <c r="Q85" s="43" t="s">
        <v>983</v>
      </c>
      <c r="R85" s="43" t="s">
        <v>1047</v>
      </c>
      <c r="S85" s="43" t="s">
        <v>318</v>
      </c>
      <c r="T85" s="43" t="s">
        <v>72</v>
      </c>
      <c r="U85" s="12" t="s">
        <v>793</v>
      </c>
      <c r="V85" s="12" t="s">
        <v>793</v>
      </c>
      <c r="W85" s="43" t="s">
        <v>127</v>
      </c>
      <c r="X85" s="43" t="s">
        <v>54</v>
      </c>
      <c r="Y85" s="131"/>
      <c r="Z85" s="131"/>
      <c r="AA85" s="131"/>
      <c r="AB85" s="131"/>
      <c r="AC85" s="131"/>
      <c r="AD85" s="132">
        <v>3.25</v>
      </c>
      <c r="AE85" s="131"/>
      <c r="AF85" s="131"/>
      <c r="AG85" s="131"/>
      <c r="AH85" s="131"/>
      <c r="AI85" s="131"/>
      <c r="AJ85" s="132">
        <v>78</v>
      </c>
      <c r="AK85" s="43" t="s">
        <v>319</v>
      </c>
      <c r="AL85" s="131"/>
      <c r="AM85" s="131"/>
      <c r="AN85" s="132">
        <v>253.5</v>
      </c>
      <c r="AO85" s="131"/>
      <c r="AP85" s="43" t="s">
        <v>320</v>
      </c>
      <c r="AQ85" s="43" t="s">
        <v>321</v>
      </c>
      <c r="AR85" s="43" t="s">
        <v>322</v>
      </c>
      <c r="AS85" s="43" t="s">
        <v>58</v>
      </c>
      <c r="AT85" s="43" t="s">
        <v>84</v>
      </c>
      <c r="AU85" s="43" t="s">
        <v>323</v>
      </c>
      <c r="AV85" s="43" t="s">
        <v>324</v>
      </c>
      <c r="AW85" s="364">
        <v>2023</v>
      </c>
      <c r="AX85" s="336"/>
      <c r="AY85" s="336"/>
      <c r="AZ85" s="117"/>
      <c r="BA85" s="117"/>
      <c r="BB85" s="117"/>
      <c r="BC85" s="117"/>
      <c r="BD85" s="117"/>
      <c r="BE85" s="117"/>
      <c r="BF85" s="117"/>
      <c r="BG85" s="117"/>
      <c r="BH85" s="117"/>
      <c r="BI85" s="117"/>
      <c r="BJ85" s="117"/>
      <c r="BK85" s="117"/>
      <c r="BL85" s="117"/>
      <c r="BM85" s="117"/>
      <c r="BN85" s="117"/>
      <c r="BO85" s="117"/>
      <c r="BP85" s="117"/>
      <c r="BQ85" s="117"/>
      <c r="BR85" s="117"/>
    </row>
    <row r="86" spans="1:70" ht="409.6">
      <c r="A86" s="15">
        <v>83</v>
      </c>
      <c r="B86" s="11" t="s">
        <v>78</v>
      </c>
      <c r="C86" s="27"/>
      <c r="D86" s="11" t="s">
        <v>1143</v>
      </c>
      <c r="E86" s="10"/>
      <c r="F86" s="41" t="s">
        <v>923</v>
      </c>
      <c r="G86" s="283" t="s">
        <v>605</v>
      </c>
      <c r="H86" s="283" t="s">
        <v>606</v>
      </c>
      <c r="I86" s="12" t="s">
        <v>136</v>
      </c>
      <c r="J86" s="18" t="s">
        <v>137</v>
      </c>
      <c r="K86" s="110"/>
      <c r="L86" s="19">
        <v>46.616</v>
      </c>
      <c r="M86" s="43" t="s">
        <v>935</v>
      </c>
      <c r="N86" s="12" t="s">
        <v>936</v>
      </c>
      <c r="O86" s="12" t="s">
        <v>881</v>
      </c>
      <c r="P86" s="12" t="s">
        <v>886</v>
      </c>
      <c r="Q86" s="12" t="s">
        <v>984</v>
      </c>
      <c r="R86" s="12" t="s">
        <v>1048</v>
      </c>
      <c r="S86" s="62" t="s">
        <v>574</v>
      </c>
      <c r="T86" s="12" t="s">
        <v>575</v>
      </c>
      <c r="U86" s="12" t="s">
        <v>793</v>
      </c>
      <c r="V86" s="12" t="s">
        <v>793</v>
      </c>
      <c r="W86" s="21"/>
      <c r="X86" s="22" t="s">
        <v>54</v>
      </c>
      <c r="Y86" s="23"/>
      <c r="Z86" s="23"/>
      <c r="AA86" s="23"/>
      <c r="AB86" s="23"/>
      <c r="AC86" s="23"/>
      <c r="AD86" s="26">
        <v>35.01</v>
      </c>
      <c r="AE86" s="23"/>
      <c r="AF86" s="23"/>
      <c r="AG86" s="23"/>
      <c r="AH86" s="23"/>
      <c r="AI86" s="23"/>
      <c r="AJ86" s="28">
        <f>AK86/AD86</f>
        <v>23.991062210796919</v>
      </c>
      <c r="AK86" s="28">
        <f>40.04*(200+250)*L86*1000/1000000</f>
        <v>839.92708800000003</v>
      </c>
      <c r="AL86" s="23"/>
      <c r="AM86" s="23"/>
      <c r="AN86" s="28">
        <f>AK86</f>
        <v>839.92708800000003</v>
      </c>
      <c r="AO86" s="24">
        <v>2023</v>
      </c>
      <c r="AP86" s="22" t="s">
        <v>82</v>
      </c>
      <c r="AQ86" s="12" t="s">
        <v>83</v>
      </c>
      <c r="AR86" s="12" t="s">
        <v>138</v>
      </c>
      <c r="AS86" s="12" t="s">
        <v>58</v>
      </c>
      <c r="AT86" s="12" t="s">
        <v>84</v>
      </c>
      <c r="AU86" s="12" t="s">
        <v>139</v>
      </c>
      <c r="AV86" s="12" t="s">
        <v>140</v>
      </c>
      <c r="AW86" s="367">
        <v>2023</v>
      </c>
      <c r="AX86" s="336"/>
      <c r="AY86" s="336"/>
      <c r="AZ86" s="117"/>
      <c r="BA86" s="117"/>
      <c r="BB86" s="117"/>
      <c r="BC86" s="117"/>
      <c r="BD86" s="117"/>
      <c r="BE86" s="117"/>
      <c r="BF86" s="117"/>
      <c r="BG86" s="117"/>
      <c r="BH86" s="117"/>
      <c r="BI86" s="117"/>
      <c r="BJ86" s="117"/>
      <c r="BK86" s="117"/>
      <c r="BL86" s="117"/>
      <c r="BM86" s="117"/>
      <c r="BN86" s="117"/>
      <c r="BO86" s="117"/>
      <c r="BP86" s="117"/>
      <c r="BQ86" s="117"/>
      <c r="BR86" s="117"/>
    </row>
    <row r="87" spans="1:70" ht="409.6">
      <c r="A87" s="15">
        <v>84</v>
      </c>
      <c r="B87" s="11" t="s">
        <v>78</v>
      </c>
      <c r="C87" s="249"/>
      <c r="D87" s="11" t="s">
        <v>1143</v>
      </c>
      <c r="E87" s="250"/>
      <c r="F87" s="1" t="s">
        <v>924</v>
      </c>
      <c r="G87" s="285" t="s">
        <v>273</v>
      </c>
      <c r="H87" s="285" t="s">
        <v>864</v>
      </c>
      <c r="I87" s="43" t="s">
        <v>274</v>
      </c>
      <c r="J87" s="43" t="s">
        <v>137</v>
      </c>
      <c r="K87" s="127"/>
      <c r="L87" s="136">
        <v>19</v>
      </c>
      <c r="M87" s="43" t="s">
        <v>935</v>
      </c>
      <c r="N87" s="12" t="s">
        <v>936</v>
      </c>
      <c r="O87" s="43" t="s">
        <v>264</v>
      </c>
      <c r="P87" s="43" t="s">
        <v>265</v>
      </c>
      <c r="Q87" s="43" t="s">
        <v>985</v>
      </c>
      <c r="R87" s="43" t="s">
        <v>1049</v>
      </c>
      <c r="S87" s="43" t="s">
        <v>668</v>
      </c>
      <c r="T87" s="43" t="s">
        <v>73</v>
      </c>
      <c r="U87" s="12" t="s">
        <v>793</v>
      </c>
      <c r="V87" s="12" t="s">
        <v>793</v>
      </c>
      <c r="W87" s="43" t="s">
        <v>275</v>
      </c>
      <c r="X87" s="43" t="s">
        <v>54</v>
      </c>
      <c r="Y87" s="131"/>
      <c r="Z87" s="131"/>
      <c r="AA87" s="131"/>
      <c r="AB87" s="131"/>
      <c r="AC87" s="131"/>
      <c r="AD87" s="132">
        <v>15.4</v>
      </c>
      <c r="AE87" s="131"/>
      <c r="AF87" s="131"/>
      <c r="AG87" s="131"/>
      <c r="AH87" s="131"/>
      <c r="AI87" s="131"/>
      <c r="AJ87" s="132">
        <v>21.9</v>
      </c>
      <c r="AK87" s="136">
        <v>336.9</v>
      </c>
      <c r="AL87" s="131"/>
      <c r="AM87" s="131"/>
      <c r="AN87" s="136">
        <v>336.9</v>
      </c>
      <c r="AO87" s="131"/>
      <c r="AP87" s="43" t="s">
        <v>276</v>
      </c>
      <c r="AQ87" s="43" t="s">
        <v>277</v>
      </c>
      <c r="AR87" s="43" t="s">
        <v>278</v>
      </c>
      <c r="AS87" s="43" t="s">
        <v>58</v>
      </c>
      <c r="AT87" s="43" t="s">
        <v>84</v>
      </c>
      <c r="AU87" s="43" t="s">
        <v>279</v>
      </c>
      <c r="AV87" s="43" t="s">
        <v>280</v>
      </c>
      <c r="AW87" s="364">
        <v>2023</v>
      </c>
      <c r="AX87" s="336"/>
      <c r="AY87" s="336"/>
      <c r="AZ87" s="117"/>
      <c r="BA87" s="117"/>
      <c r="BB87" s="117"/>
      <c r="BC87" s="117"/>
      <c r="BD87" s="117"/>
      <c r="BE87" s="117"/>
      <c r="BF87" s="117"/>
      <c r="BG87" s="117"/>
      <c r="BH87" s="117"/>
      <c r="BI87" s="117"/>
      <c r="BJ87" s="117"/>
      <c r="BK87" s="117"/>
      <c r="BL87" s="117"/>
      <c r="BM87" s="117"/>
      <c r="BN87" s="117"/>
      <c r="BO87" s="117"/>
      <c r="BP87" s="117"/>
      <c r="BQ87" s="117"/>
      <c r="BR87" s="117"/>
    </row>
    <row r="88" spans="1:70" ht="409.6">
      <c r="A88" s="12">
        <v>85</v>
      </c>
      <c r="B88" s="11" t="s">
        <v>78</v>
      </c>
      <c r="C88" s="9"/>
      <c r="D88" s="11" t="s">
        <v>1143</v>
      </c>
      <c r="E88" s="10"/>
      <c r="F88" s="8" t="s">
        <v>1109</v>
      </c>
      <c r="G88" s="283" t="s">
        <v>591</v>
      </c>
      <c r="H88" s="284" t="s">
        <v>592</v>
      </c>
      <c r="I88" s="18" t="s">
        <v>87</v>
      </c>
      <c r="J88" s="18" t="s">
        <v>51</v>
      </c>
      <c r="K88" s="110"/>
      <c r="L88" s="19">
        <v>39.082000000000001</v>
      </c>
      <c r="M88" s="43" t="s">
        <v>935</v>
      </c>
      <c r="N88" s="12" t="s">
        <v>936</v>
      </c>
      <c r="O88" s="18" t="s">
        <v>881</v>
      </c>
      <c r="P88" s="12" t="s">
        <v>886</v>
      </c>
      <c r="Q88" s="12" t="s">
        <v>746</v>
      </c>
      <c r="R88" s="18" t="s">
        <v>788</v>
      </c>
      <c r="S88" s="62" t="s">
        <v>89</v>
      </c>
      <c r="T88" s="18" t="s">
        <v>72</v>
      </c>
      <c r="U88" s="12" t="s">
        <v>793</v>
      </c>
      <c r="V88" s="12" t="s">
        <v>793</v>
      </c>
      <c r="W88" s="21"/>
      <c r="X88" s="22" t="s">
        <v>54</v>
      </c>
      <c r="Y88" s="23"/>
      <c r="Z88" s="23"/>
      <c r="AA88" s="23"/>
      <c r="AB88" s="23"/>
      <c r="AC88" s="23"/>
      <c r="AD88" s="24">
        <v>11</v>
      </c>
      <c r="AE88" s="23"/>
      <c r="AF88" s="23"/>
      <c r="AG88" s="23"/>
      <c r="AH88" s="23"/>
      <c r="AI88" s="23"/>
      <c r="AJ88" s="25">
        <v>63.81</v>
      </c>
      <c r="AK88" s="24">
        <v>702</v>
      </c>
      <c r="AL88" s="23"/>
      <c r="AM88" s="23"/>
      <c r="AN88" s="24">
        <v>702</v>
      </c>
      <c r="AO88" s="24">
        <v>2023</v>
      </c>
      <c r="AP88" s="22" t="s">
        <v>90</v>
      </c>
      <c r="AQ88" s="18" t="s">
        <v>83</v>
      </c>
      <c r="AR88" s="12" t="s">
        <v>88</v>
      </c>
      <c r="AS88" s="18" t="s">
        <v>58</v>
      </c>
      <c r="AT88" s="18" t="s">
        <v>84</v>
      </c>
      <c r="AU88" s="18" t="s">
        <v>91</v>
      </c>
      <c r="AV88" s="12" t="s">
        <v>92</v>
      </c>
      <c r="AW88" s="367">
        <v>2023</v>
      </c>
      <c r="AX88" s="336"/>
      <c r="AY88" s="336"/>
      <c r="AZ88" s="117"/>
      <c r="BA88" s="117"/>
      <c r="BB88" s="117"/>
      <c r="BC88" s="117"/>
      <c r="BD88" s="117"/>
      <c r="BE88" s="117"/>
      <c r="BF88" s="117"/>
      <c r="BG88" s="117"/>
      <c r="BH88" s="117"/>
      <c r="BI88" s="117"/>
      <c r="BJ88" s="117"/>
      <c r="BK88" s="117"/>
      <c r="BL88" s="117"/>
      <c r="BM88" s="117"/>
      <c r="BN88" s="117"/>
      <c r="BO88" s="117"/>
      <c r="BP88" s="117"/>
      <c r="BQ88" s="117"/>
      <c r="BR88" s="117"/>
    </row>
    <row r="89" spans="1:70" ht="158.4">
      <c r="A89" s="15">
        <v>86</v>
      </c>
      <c r="B89" s="7" t="s">
        <v>48</v>
      </c>
      <c r="C89" s="9"/>
      <c r="D89" s="7" t="s">
        <v>67</v>
      </c>
      <c r="E89" s="10"/>
      <c r="F89" s="8" t="s">
        <v>1140</v>
      </c>
      <c r="G89" s="283" t="s">
        <v>564</v>
      </c>
      <c r="H89" s="283" t="s">
        <v>565</v>
      </c>
      <c r="I89" s="12" t="s">
        <v>70</v>
      </c>
      <c r="J89" s="12" t="s">
        <v>51</v>
      </c>
      <c r="K89" s="109"/>
      <c r="L89" s="13">
        <v>1.5389999999999999</v>
      </c>
      <c r="M89" s="43" t="s">
        <v>935</v>
      </c>
      <c r="N89" s="12" t="s">
        <v>936</v>
      </c>
      <c r="O89" s="12" t="s">
        <v>881</v>
      </c>
      <c r="P89" s="12" t="s">
        <v>890</v>
      </c>
      <c r="Q89" s="12" t="s">
        <v>986</v>
      </c>
      <c r="R89" s="12" t="s">
        <v>786</v>
      </c>
      <c r="S89" s="62" t="s">
        <v>71</v>
      </c>
      <c r="T89" s="12" t="s">
        <v>72</v>
      </c>
      <c r="U89" s="12" t="s">
        <v>793</v>
      </c>
      <c r="V89" s="12" t="s">
        <v>793</v>
      </c>
      <c r="W89" s="13"/>
      <c r="X89" s="13"/>
      <c r="Y89" s="13"/>
      <c r="Z89" s="12" t="s">
        <v>54</v>
      </c>
      <c r="AA89" s="13"/>
      <c r="AB89" s="13"/>
      <c r="AC89" s="13"/>
      <c r="AD89" s="13"/>
      <c r="AE89" s="13"/>
      <c r="AF89" s="15">
        <v>9.2249999999999996</v>
      </c>
      <c r="AG89" s="13"/>
      <c r="AH89" s="13"/>
      <c r="AI89" s="13"/>
      <c r="AJ89" s="16">
        <f>AK89/AF89</f>
        <v>2.7238866124661247</v>
      </c>
      <c r="AK89" s="16">
        <v>25.127853999999999</v>
      </c>
      <c r="AL89" s="13"/>
      <c r="AM89" s="13"/>
      <c r="AN89" s="16">
        <v>25.127853999999999</v>
      </c>
      <c r="AO89" s="17">
        <v>42769</v>
      </c>
      <c r="AP89" s="12" t="s">
        <v>55</v>
      </c>
      <c r="AQ89" s="12" t="s">
        <v>56</v>
      </c>
      <c r="AR89" s="12" t="s">
        <v>57</v>
      </c>
      <c r="AS89" s="12" t="s">
        <v>58</v>
      </c>
      <c r="AT89" s="13"/>
      <c r="AU89" s="13"/>
      <c r="AV89" s="12" t="s">
        <v>70</v>
      </c>
      <c r="AW89" s="364">
        <v>2017</v>
      </c>
      <c r="AX89" s="336"/>
      <c r="AY89" s="336"/>
      <c r="AZ89" s="117"/>
      <c r="BA89" s="117"/>
      <c r="BB89" s="117"/>
      <c r="BC89" s="117"/>
      <c r="BD89" s="117"/>
      <c r="BE89" s="117"/>
      <c r="BF89" s="117"/>
      <c r="BG89" s="117"/>
      <c r="BH89" s="117"/>
      <c r="BI89" s="117"/>
      <c r="BJ89" s="117"/>
      <c r="BK89" s="117"/>
      <c r="BL89" s="117"/>
      <c r="BM89" s="117"/>
      <c r="BN89" s="117"/>
      <c r="BO89" s="117"/>
      <c r="BP89" s="117"/>
      <c r="BQ89" s="117"/>
      <c r="BR89" s="117"/>
    </row>
    <row r="90" spans="1:70" ht="406.8">
      <c r="A90" s="15">
        <v>87</v>
      </c>
      <c r="B90" s="11" t="s">
        <v>78</v>
      </c>
      <c r="C90" s="126"/>
      <c r="D90" s="11" t="s">
        <v>1143</v>
      </c>
      <c r="E90" s="45"/>
      <c r="F90" s="1" t="s">
        <v>1110</v>
      </c>
      <c r="G90" s="285" t="s">
        <v>865</v>
      </c>
      <c r="H90" s="285" t="s">
        <v>866</v>
      </c>
      <c r="I90" s="43" t="s">
        <v>363</v>
      </c>
      <c r="J90" s="43" t="s">
        <v>345</v>
      </c>
      <c r="K90" s="127"/>
      <c r="L90" s="43" t="s">
        <v>364</v>
      </c>
      <c r="M90" s="43" t="s">
        <v>935</v>
      </c>
      <c r="N90" s="12" t="s">
        <v>936</v>
      </c>
      <c r="O90" s="43" t="s">
        <v>346</v>
      </c>
      <c r="P90" s="43" t="s">
        <v>365</v>
      </c>
      <c r="Q90" s="43" t="s">
        <v>987</v>
      </c>
      <c r="R90" s="43" t="s">
        <v>1050</v>
      </c>
      <c r="S90" s="43" t="s">
        <v>366</v>
      </c>
      <c r="T90" s="43" t="s">
        <v>779</v>
      </c>
      <c r="U90" s="12" t="s">
        <v>793</v>
      </c>
      <c r="V90" s="12" t="s">
        <v>793</v>
      </c>
      <c r="W90" s="255"/>
      <c r="X90" s="43" t="s">
        <v>359</v>
      </c>
      <c r="Y90" s="131"/>
      <c r="Z90" s="131"/>
      <c r="AA90" s="131"/>
      <c r="AB90" s="131"/>
      <c r="AC90" s="131"/>
      <c r="AD90" s="43" t="s">
        <v>368</v>
      </c>
      <c r="AE90" s="131"/>
      <c r="AF90" s="131"/>
      <c r="AG90" s="131"/>
      <c r="AH90" s="131"/>
      <c r="AI90" s="131"/>
      <c r="AJ90" s="132">
        <v>26.4</v>
      </c>
      <c r="AK90" s="136">
        <v>396</v>
      </c>
      <c r="AL90" s="131"/>
      <c r="AM90" s="131"/>
      <c r="AN90" s="136">
        <v>396</v>
      </c>
      <c r="AO90" s="43" t="s">
        <v>360</v>
      </c>
      <c r="AP90" s="43" t="s">
        <v>352</v>
      </c>
      <c r="AQ90" s="43" t="s">
        <v>353</v>
      </c>
      <c r="AR90" s="43" t="s">
        <v>369</v>
      </c>
      <c r="AS90" s="43" t="s">
        <v>370</v>
      </c>
      <c r="AT90" s="43" t="s">
        <v>356</v>
      </c>
      <c r="AU90" s="43" t="s">
        <v>371</v>
      </c>
      <c r="AV90" s="43" t="s">
        <v>369</v>
      </c>
      <c r="AW90" s="368" t="s">
        <v>358</v>
      </c>
      <c r="AX90" s="336"/>
      <c r="AY90" s="336"/>
      <c r="AZ90" s="117"/>
      <c r="BA90" s="117"/>
      <c r="BB90" s="117"/>
      <c r="BC90" s="117"/>
      <c r="BD90" s="117"/>
      <c r="BE90" s="117"/>
      <c r="BF90" s="117"/>
      <c r="BG90" s="117"/>
      <c r="BH90" s="117"/>
      <c r="BI90" s="117"/>
      <c r="BJ90" s="117"/>
      <c r="BK90" s="117"/>
      <c r="BL90" s="117"/>
      <c r="BM90" s="117"/>
      <c r="BN90" s="117"/>
      <c r="BO90" s="117"/>
      <c r="BP90" s="117"/>
      <c r="BQ90" s="117"/>
      <c r="BR90" s="117"/>
    </row>
    <row r="91" spans="1:70" ht="201.6">
      <c r="A91" s="12">
        <v>88</v>
      </c>
      <c r="B91" s="7" t="s">
        <v>48</v>
      </c>
      <c r="C91" s="43"/>
      <c r="D91" s="43" t="s">
        <v>375</v>
      </c>
      <c r="E91" s="256"/>
      <c r="F91" s="8" t="s">
        <v>925</v>
      </c>
      <c r="G91" s="285" t="s">
        <v>407</v>
      </c>
      <c r="H91" s="285" t="s">
        <v>408</v>
      </c>
      <c r="I91" s="43" t="s">
        <v>394</v>
      </c>
      <c r="J91" s="43" t="s">
        <v>163</v>
      </c>
      <c r="K91" s="127"/>
      <c r="L91" s="134">
        <v>87.837000000000003</v>
      </c>
      <c r="M91" s="43" t="s">
        <v>935</v>
      </c>
      <c r="N91" s="12" t="s">
        <v>936</v>
      </c>
      <c r="O91" s="43" t="s">
        <v>379</v>
      </c>
      <c r="P91" s="43" t="s">
        <v>380</v>
      </c>
      <c r="Q91" s="43" t="s">
        <v>988</v>
      </c>
      <c r="R91" s="45" t="s">
        <v>1051</v>
      </c>
      <c r="S91" s="43" t="s">
        <v>409</v>
      </c>
      <c r="T91" s="43" t="s">
        <v>72</v>
      </c>
      <c r="U91" s="12" t="s">
        <v>793</v>
      </c>
      <c r="V91" s="12" t="s">
        <v>793</v>
      </c>
      <c r="W91" s="130"/>
      <c r="X91" s="131"/>
      <c r="Y91" s="131"/>
      <c r="Z91" s="131"/>
      <c r="AA91" s="131"/>
      <c r="AB91" s="131"/>
      <c r="AC91" s="43" t="s">
        <v>350</v>
      </c>
      <c r="AD91" s="131"/>
      <c r="AE91" s="131"/>
      <c r="AF91" s="131"/>
      <c r="AG91" s="131"/>
      <c r="AH91" s="131"/>
      <c r="AI91" s="43" t="s">
        <v>410</v>
      </c>
      <c r="AJ91" s="132">
        <v>60</v>
      </c>
      <c r="AK91" s="136">
        <v>60</v>
      </c>
      <c r="AL91" s="131"/>
      <c r="AM91" s="131"/>
      <c r="AN91" s="257">
        <v>60</v>
      </c>
      <c r="AO91" s="258">
        <v>44844</v>
      </c>
      <c r="AP91" s="43" t="s">
        <v>381</v>
      </c>
      <c r="AQ91" s="43" t="s">
        <v>382</v>
      </c>
      <c r="AR91" s="43" t="s">
        <v>394</v>
      </c>
      <c r="AS91" s="43" t="s">
        <v>58</v>
      </c>
      <c r="AT91" s="43" t="s">
        <v>411</v>
      </c>
      <c r="AU91" s="43" t="s">
        <v>412</v>
      </c>
      <c r="AV91" s="43" t="s">
        <v>394</v>
      </c>
      <c r="AW91" s="369" t="s">
        <v>413</v>
      </c>
      <c r="AX91" s="336"/>
      <c r="AY91" s="336"/>
      <c r="AZ91" s="117"/>
      <c r="BA91" s="117"/>
      <c r="BB91" s="117"/>
      <c r="BC91" s="117"/>
      <c r="BD91" s="117"/>
      <c r="BE91" s="117"/>
      <c r="BF91" s="117"/>
      <c r="BG91" s="117"/>
      <c r="BH91" s="117"/>
      <c r="BI91" s="117"/>
      <c r="BJ91" s="117"/>
      <c r="BK91" s="117"/>
      <c r="BL91" s="117"/>
      <c r="BM91" s="117"/>
      <c r="BN91" s="117"/>
      <c r="BO91" s="117"/>
      <c r="BP91" s="117"/>
      <c r="BQ91" s="117"/>
      <c r="BR91" s="117"/>
    </row>
    <row r="92" spans="1:70" ht="172.8">
      <c r="A92" s="15">
        <v>89</v>
      </c>
      <c r="B92" s="7" t="s">
        <v>48</v>
      </c>
      <c r="C92" s="43"/>
      <c r="D92" s="43" t="s">
        <v>375</v>
      </c>
      <c r="E92" s="4"/>
      <c r="F92" s="1" t="s">
        <v>1111</v>
      </c>
      <c r="G92" s="285" t="s">
        <v>392</v>
      </c>
      <c r="H92" s="285" t="s">
        <v>393</v>
      </c>
      <c r="I92" s="43" t="s">
        <v>394</v>
      </c>
      <c r="J92" s="43" t="s">
        <v>163</v>
      </c>
      <c r="K92" s="127"/>
      <c r="L92" s="131">
        <v>87.837000000000003</v>
      </c>
      <c r="M92" s="43" t="s">
        <v>935</v>
      </c>
      <c r="N92" s="12" t="s">
        <v>936</v>
      </c>
      <c r="O92" s="43" t="s">
        <v>379</v>
      </c>
      <c r="P92" s="43" t="s">
        <v>380</v>
      </c>
      <c r="Q92" s="43" t="s">
        <v>989</v>
      </c>
      <c r="R92" s="43" t="s">
        <v>1052</v>
      </c>
      <c r="S92" s="45" t="s">
        <v>395</v>
      </c>
      <c r="T92" s="43" t="s">
        <v>780</v>
      </c>
      <c r="U92" s="12" t="s">
        <v>793</v>
      </c>
      <c r="V92" s="12" t="s">
        <v>793</v>
      </c>
      <c r="W92" s="43" t="s">
        <v>396</v>
      </c>
      <c r="X92" s="131"/>
      <c r="Y92" s="130"/>
      <c r="Z92" s="144" t="s">
        <v>350</v>
      </c>
      <c r="AA92" s="134"/>
      <c r="AB92" s="134"/>
      <c r="AC92" s="134"/>
      <c r="AD92" s="134"/>
      <c r="AE92" s="134"/>
      <c r="AF92" s="135">
        <v>1.18</v>
      </c>
      <c r="AG92" s="130"/>
      <c r="AH92" s="130"/>
      <c r="AI92" s="130"/>
      <c r="AJ92" s="135">
        <v>17.166</v>
      </c>
      <c r="AK92" s="257">
        <v>20.2</v>
      </c>
      <c r="AL92" s="130"/>
      <c r="AM92" s="130"/>
      <c r="AN92" s="257">
        <v>20.2</v>
      </c>
      <c r="AO92" s="258">
        <v>44678</v>
      </c>
      <c r="AP92" s="43" t="s">
        <v>381</v>
      </c>
      <c r="AQ92" s="43" t="s">
        <v>382</v>
      </c>
      <c r="AR92" s="43" t="s">
        <v>397</v>
      </c>
      <c r="AS92" s="43" t="s">
        <v>58</v>
      </c>
      <c r="AT92" s="43" t="s">
        <v>333</v>
      </c>
      <c r="AU92" s="43" t="s">
        <v>398</v>
      </c>
      <c r="AV92" s="43" t="s">
        <v>397</v>
      </c>
      <c r="AW92" s="369" t="s">
        <v>399</v>
      </c>
      <c r="AX92" s="336"/>
      <c r="AY92" s="336"/>
      <c r="AZ92" s="117"/>
      <c r="BA92" s="117"/>
      <c r="BB92" s="117"/>
      <c r="BC92" s="117"/>
      <c r="BD92" s="117"/>
      <c r="BE92" s="117"/>
      <c r="BF92" s="117"/>
      <c r="BG92" s="117"/>
      <c r="BH92" s="117"/>
      <c r="BI92" s="117"/>
      <c r="BJ92" s="117"/>
      <c r="BK92" s="117"/>
      <c r="BL92" s="117"/>
      <c r="BM92" s="117"/>
      <c r="BN92" s="117"/>
      <c r="BO92" s="117"/>
      <c r="BP92" s="117"/>
      <c r="BQ92" s="117"/>
      <c r="BR92" s="117"/>
    </row>
    <row r="93" spans="1:70" ht="378">
      <c r="A93" s="15">
        <v>90</v>
      </c>
      <c r="B93" s="11" t="s">
        <v>78</v>
      </c>
      <c r="C93" s="126"/>
      <c r="D93" s="11" t="s">
        <v>1143</v>
      </c>
      <c r="E93" s="45"/>
      <c r="F93" s="1" t="s">
        <v>1112</v>
      </c>
      <c r="G93" s="285" t="s">
        <v>867</v>
      </c>
      <c r="H93" s="285" t="s">
        <v>868</v>
      </c>
      <c r="I93" s="43" t="s">
        <v>344</v>
      </c>
      <c r="J93" s="43" t="s">
        <v>345</v>
      </c>
      <c r="K93" s="127"/>
      <c r="L93" s="2" t="s">
        <v>869</v>
      </c>
      <c r="M93" s="43" t="s">
        <v>935</v>
      </c>
      <c r="N93" s="12" t="s">
        <v>936</v>
      </c>
      <c r="O93" s="43" t="s">
        <v>346</v>
      </c>
      <c r="P93" s="43" t="s">
        <v>347</v>
      </c>
      <c r="Q93" s="43" t="s">
        <v>990</v>
      </c>
      <c r="R93" s="43" t="s">
        <v>1050</v>
      </c>
      <c r="S93" s="43" t="s">
        <v>348</v>
      </c>
      <c r="T93" s="43" t="s">
        <v>349</v>
      </c>
      <c r="U93" s="12" t="s">
        <v>793</v>
      </c>
      <c r="V93" s="12" t="s">
        <v>793</v>
      </c>
      <c r="W93" s="255"/>
      <c r="X93" s="43" t="s">
        <v>350</v>
      </c>
      <c r="Y93" s="131"/>
      <c r="Z93" s="131"/>
      <c r="AA93" s="131"/>
      <c r="AB93" s="131"/>
      <c r="AC93" s="259"/>
      <c r="AD93" s="132">
        <v>21</v>
      </c>
      <c r="AE93" s="131"/>
      <c r="AF93" s="131"/>
      <c r="AG93" s="131"/>
      <c r="AH93" s="131"/>
      <c r="AI93" s="131"/>
      <c r="AJ93" s="132">
        <v>60</v>
      </c>
      <c r="AK93" s="136">
        <v>1260</v>
      </c>
      <c r="AL93" s="131"/>
      <c r="AM93" s="131"/>
      <c r="AN93" s="136">
        <v>1260</v>
      </c>
      <c r="AO93" s="43" t="s">
        <v>351</v>
      </c>
      <c r="AP93" s="43" t="s">
        <v>352</v>
      </c>
      <c r="AQ93" s="43" t="s">
        <v>353</v>
      </c>
      <c r="AR93" s="43" t="s">
        <v>354</v>
      </c>
      <c r="AS93" s="43" t="s">
        <v>355</v>
      </c>
      <c r="AT93" s="43" t="s">
        <v>356</v>
      </c>
      <c r="AU93" s="43" t="s">
        <v>357</v>
      </c>
      <c r="AV93" s="43" t="s">
        <v>354</v>
      </c>
      <c r="AW93" s="368" t="s">
        <v>358</v>
      </c>
      <c r="AX93" s="336"/>
      <c r="AY93" s="336"/>
      <c r="AZ93" s="117"/>
      <c r="BA93" s="117"/>
      <c r="BB93" s="117"/>
      <c r="BC93" s="117"/>
      <c r="BD93" s="117"/>
      <c r="BE93" s="117"/>
      <c r="BF93" s="117"/>
      <c r="BG93" s="117"/>
      <c r="BH93" s="117"/>
      <c r="BI93" s="117"/>
      <c r="BJ93" s="117"/>
      <c r="BK93" s="117"/>
      <c r="BL93" s="117"/>
      <c r="BM93" s="117"/>
      <c r="BN93" s="117"/>
      <c r="BO93" s="117"/>
      <c r="BP93" s="117"/>
      <c r="BQ93" s="117"/>
      <c r="BR93" s="117"/>
    </row>
    <row r="94" spans="1:70" ht="259.2">
      <c r="A94" s="12">
        <v>91</v>
      </c>
      <c r="B94" s="7" t="s">
        <v>48</v>
      </c>
      <c r="C94" s="43"/>
      <c r="D94" s="43" t="s">
        <v>375</v>
      </c>
      <c r="E94" s="256"/>
      <c r="F94" s="8" t="s">
        <v>926</v>
      </c>
      <c r="G94" s="285" t="s">
        <v>384</v>
      </c>
      <c r="H94" s="285" t="s">
        <v>385</v>
      </c>
      <c r="I94" s="43" t="s">
        <v>386</v>
      </c>
      <c r="J94" s="43" t="s">
        <v>163</v>
      </c>
      <c r="K94" s="127"/>
      <c r="L94" s="131">
        <v>8.9700000000000006</v>
      </c>
      <c r="M94" s="43" t="s">
        <v>935</v>
      </c>
      <c r="N94" s="12" t="s">
        <v>936</v>
      </c>
      <c r="O94" s="43" t="s">
        <v>379</v>
      </c>
      <c r="P94" s="43" t="s">
        <v>380</v>
      </c>
      <c r="Q94" s="43" t="s">
        <v>991</v>
      </c>
      <c r="R94" s="43" t="s">
        <v>1053</v>
      </c>
      <c r="S94" s="43" t="s">
        <v>387</v>
      </c>
      <c r="T94" s="43" t="s">
        <v>779</v>
      </c>
      <c r="U94" s="12" t="s">
        <v>793</v>
      </c>
      <c r="V94" s="12" t="s">
        <v>793</v>
      </c>
      <c r="W94" s="131"/>
      <c r="X94" s="130"/>
      <c r="Y94" s="256"/>
      <c r="Z94" s="144" t="s">
        <v>350</v>
      </c>
      <c r="AA94" s="134"/>
      <c r="AB94" s="134"/>
      <c r="AC94" s="260"/>
      <c r="AD94" s="134"/>
      <c r="AE94" s="134"/>
      <c r="AF94" s="135">
        <v>36</v>
      </c>
      <c r="AG94" s="134"/>
      <c r="AH94" s="134"/>
      <c r="AI94" s="134"/>
      <c r="AJ94" s="135">
        <v>3.8330000000000002</v>
      </c>
      <c r="AK94" s="257">
        <v>138</v>
      </c>
      <c r="AL94" s="134"/>
      <c r="AM94" s="261"/>
      <c r="AN94" s="257">
        <v>138</v>
      </c>
      <c r="AO94" s="258">
        <v>44550</v>
      </c>
      <c r="AP94" s="43" t="s">
        <v>381</v>
      </c>
      <c r="AQ94" s="43" t="s">
        <v>382</v>
      </c>
      <c r="AR94" s="43" t="s">
        <v>388</v>
      </c>
      <c r="AS94" s="43" t="s">
        <v>58</v>
      </c>
      <c r="AT94" s="43" t="s">
        <v>333</v>
      </c>
      <c r="AU94" s="43" t="s">
        <v>389</v>
      </c>
      <c r="AV94" s="43" t="s">
        <v>390</v>
      </c>
      <c r="AW94" s="369" t="s">
        <v>391</v>
      </c>
      <c r="AX94" s="336"/>
      <c r="AY94" s="336"/>
      <c r="AZ94" s="117"/>
      <c r="BA94" s="117"/>
      <c r="BB94" s="117"/>
      <c r="BC94" s="117"/>
      <c r="BD94" s="117"/>
      <c r="BE94" s="117"/>
      <c r="BF94" s="117"/>
      <c r="BG94" s="117"/>
      <c r="BH94" s="117"/>
      <c r="BI94" s="117"/>
      <c r="BJ94" s="117"/>
      <c r="BK94" s="117"/>
      <c r="BL94" s="117"/>
      <c r="BM94" s="117"/>
      <c r="BN94" s="117"/>
      <c r="BO94" s="117"/>
      <c r="BP94" s="117"/>
      <c r="BQ94" s="117"/>
      <c r="BR94" s="117"/>
    </row>
    <row r="95" spans="1:70" ht="158.4">
      <c r="A95" s="15">
        <v>92</v>
      </c>
      <c r="B95" s="7" t="s">
        <v>48</v>
      </c>
      <c r="C95" s="79"/>
      <c r="D95" s="77" t="s">
        <v>49</v>
      </c>
      <c r="E95" s="50"/>
      <c r="F95" s="321" t="s">
        <v>1141</v>
      </c>
      <c r="G95" s="299" t="s">
        <v>560</v>
      </c>
      <c r="H95" s="299" t="s">
        <v>561</v>
      </c>
      <c r="I95" s="55" t="s">
        <v>61</v>
      </c>
      <c r="J95" s="55" t="s">
        <v>51</v>
      </c>
      <c r="K95" s="35"/>
      <c r="L95" s="88">
        <v>2.722</v>
      </c>
      <c r="M95" s="43" t="s">
        <v>935</v>
      </c>
      <c r="N95" s="12" t="s">
        <v>936</v>
      </c>
      <c r="O95" s="55" t="s">
        <v>881</v>
      </c>
      <c r="P95" s="55" t="s">
        <v>890</v>
      </c>
      <c r="Q95" s="55" t="s">
        <v>992</v>
      </c>
      <c r="R95" s="55" t="s">
        <v>1054</v>
      </c>
      <c r="S95" s="92" t="s">
        <v>674</v>
      </c>
      <c r="T95" s="55" t="s">
        <v>53</v>
      </c>
      <c r="U95" s="12" t="s">
        <v>793</v>
      </c>
      <c r="V95" s="12" t="s">
        <v>793</v>
      </c>
      <c r="W95" s="88"/>
      <c r="X95" s="88"/>
      <c r="Y95" s="88"/>
      <c r="Z95" s="55" t="s">
        <v>54</v>
      </c>
      <c r="AA95" s="88"/>
      <c r="AB95" s="88"/>
      <c r="AC95" s="101"/>
      <c r="AD95" s="88"/>
      <c r="AE95" s="88"/>
      <c r="AF95" s="46">
        <v>0.66300000000000003</v>
      </c>
      <c r="AG95" s="88"/>
      <c r="AH95" s="88"/>
      <c r="AI95" s="88"/>
      <c r="AJ95" s="103">
        <v>40.420999999999999</v>
      </c>
      <c r="AK95" s="103">
        <v>26.799268999999999</v>
      </c>
      <c r="AL95" s="88"/>
      <c r="AM95" s="88"/>
      <c r="AN95" s="103">
        <v>26.799268999999999</v>
      </c>
      <c r="AO95" s="105">
        <v>44050</v>
      </c>
      <c r="AP95" s="55" t="s">
        <v>55</v>
      </c>
      <c r="AQ95" s="55" t="s">
        <v>61</v>
      </c>
      <c r="AR95" s="55" t="s">
        <v>57</v>
      </c>
      <c r="AS95" s="55" t="s">
        <v>58</v>
      </c>
      <c r="AT95" s="88"/>
      <c r="AU95" s="88"/>
      <c r="AV95" s="55" t="s">
        <v>61</v>
      </c>
      <c r="AW95" s="370">
        <v>2020</v>
      </c>
      <c r="AX95" s="336"/>
      <c r="AY95" s="336"/>
      <c r="AZ95" s="117"/>
      <c r="BA95" s="117"/>
      <c r="BB95" s="117"/>
      <c r="BC95" s="117"/>
      <c r="BD95" s="117"/>
      <c r="BE95" s="117"/>
      <c r="BF95" s="117"/>
      <c r="BG95" s="117"/>
      <c r="BH95" s="117"/>
      <c r="BI95" s="117"/>
      <c r="BJ95" s="117"/>
      <c r="BK95" s="117"/>
      <c r="BL95" s="117"/>
      <c r="BM95" s="117"/>
      <c r="BN95" s="117"/>
      <c r="BO95" s="117"/>
      <c r="BP95" s="117"/>
      <c r="BQ95" s="117"/>
      <c r="BR95" s="117"/>
    </row>
    <row r="96" spans="1:70" ht="273.60000000000002">
      <c r="A96" s="15">
        <v>93</v>
      </c>
      <c r="B96" s="11" t="s">
        <v>78</v>
      </c>
      <c r="C96" s="9"/>
      <c r="D96" s="11" t="s">
        <v>1143</v>
      </c>
      <c r="E96" s="29"/>
      <c r="F96" s="44" t="s">
        <v>1073</v>
      </c>
      <c r="G96" s="300" t="s">
        <v>118</v>
      </c>
      <c r="H96" s="300" t="s">
        <v>569</v>
      </c>
      <c r="I96" s="22" t="s">
        <v>119</v>
      </c>
      <c r="J96" s="22" t="s">
        <v>51</v>
      </c>
      <c r="K96" s="112"/>
      <c r="L96" s="23">
        <v>20.545000000000002</v>
      </c>
      <c r="M96" s="43" t="s">
        <v>935</v>
      </c>
      <c r="N96" s="12" t="s">
        <v>936</v>
      </c>
      <c r="O96" s="22" t="s">
        <v>881</v>
      </c>
      <c r="P96" s="22" t="s">
        <v>890</v>
      </c>
      <c r="Q96" s="22" t="s">
        <v>993</v>
      </c>
      <c r="R96" s="22" t="s">
        <v>791</v>
      </c>
      <c r="S96" s="23" t="s">
        <v>674</v>
      </c>
      <c r="T96" s="22" t="s">
        <v>72</v>
      </c>
      <c r="U96" s="12" t="s">
        <v>793</v>
      </c>
      <c r="V96" s="12" t="s">
        <v>793</v>
      </c>
      <c r="W96" s="23"/>
      <c r="X96" s="23"/>
      <c r="Y96" s="23"/>
      <c r="Z96" s="23"/>
      <c r="AA96" s="23"/>
      <c r="AB96" s="23"/>
      <c r="AC96" s="23"/>
      <c r="AD96" s="23"/>
      <c r="AE96" s="23"/>
      <c r="AF96" s="23"/>
      <c r="AG96" s="23"/>
      <c r="AH96" s="23"/>
      <c r="AI96" s="23"/>
      <c r="AJ96" s="23"/>
      <c r="AK96" s="23"/>
      <c r="AL96" s="23"/>
      <c r="AM96" s="23"/>
      <c r="AN96" s="23">
        <v>45</v>
      </c>
      <c r="AO96" s="24">
        <v>2021</v>
      </c>
      <c r="AP96" s="22" t="s">
        <v>120</v>
      </c>
      <c r="AQ96" s="22" t="s">
        <v>121</v>
      </c>
      <c r="AR96" s="22" t="s">
        <v>122</v>
      </c>
      <c r="AS96" s="22" t="s">
        <v>123</v>
      </c>
      <c r="AT96" s="23"/>
      <c r="AU96" s="23"/>
      <c r="AV96" s="22" t="s">
        <v>124</v>
      </c>
      <c r="AW96" s="371">
        <v>2021</v>
      </c>
      <c r="AX96" s="336"/>
      <c r="AY96" s="336"/>
      <c r="AZ96" s="117"/>
      <c r="BA96" s="117"/>
      <c r="BB96" s="117"/>
      <c r="BC96" s="117"/>
      <c r="BD96" s="117"/>
      <c r="BE96" s="117"/>
      <c r="BF96" s="117"/>
      <c r="BG96" s="117"/>
      <c r="BH96" s="117"/>
      <c r="BI96" s="117"/>
      <c r="BJ96" s="117"/>
      <c r="BK96" s="117"/>
      <c r="BL96" s="117"/>
      <c r="BM96" s="117"/>
      <c r="BN96" s="117"/>
      <c r="BO96" s="117"/>
      <c r="BP96" s="117"/>
      <c r="BQ96" s="117"/>
      <c r="BR96" s="117"/>
    </row>
    <row r="97" spans="1:70" ht="392.4">
      <c r="A97" s="12">
        <v>94</v>
      </c>
      <c r="B97" s="11" t="s">
        <v>78</v>
      </c>
      <c r="C97" s="27"/>
      <c r="D97" s="11" t="s">
        <v>1143</v>
      </c>
      <c r="E97" s="10"/>
      <c r="F97" s="8" t="s">
        <v>994</v>
      </c>
      <c r="G97" s="283" t="s">
        <v>621</v>
      </c>
      <c r="H97" s="283" t="s">
        <v>622</v>
      </c>
      <c r="I97" s="12" t="s">
        <v>158</v>
      </c>
      <c r="J97" s="18" t="s">
        <v>51</v>
      </c>
      <c r="K97" s="110"/>
      <c r="L97" s="19">
        <v>9.6229999999999993</v>
      </c>
      <c r="M97" s="43" t="s">
        <v>935</v>
      </c>
      <c r="N97" s="12" t="s">
        <v>936</v>
      </c>
      <c r="O97" s="12" t="s">
        <v>881</v>
      </c>
      <c r="P97" s="12" t="s">
        <v>890</v>
      </c>
      <c r="Q97" s="12" t="s">
        <v>995</v>
      </c>
      <c r="R97" s="18" t="s">
        <v>791</v>
      </c>
      <c r="S97" s="60" t="s">
        <v>578</v>
      </c>
      <c r="T97" s="12" t="s">
        <v>72</v>
      </c>
      <c r="U97" s="12" t="s">
        <v>793</v>
      </c>
      <c r="V97" s="12" t="s">
        <v>793</v>
      </c>
      <c r="W97" s="21"/>
      <c r="X97" s="22" t="s">
        <v>54</v>
      </c>
      <c r="Y97" s="23"/>
      <c r="Z97" s="23"/>
      <c r="AA97" s="99"/>
      <c r="AB97" s="100"/>
      <c r="AC97" s="100"/>
      <c r="AD97" s="24">
        <f>1642.5/365</f>
        <v>4.5</v>
      </c>
      <c r="AE97" s="23"/>
      <c r="AF97" s="23"/>
      <c r="AG97" s="100"/>
      <c r="AH97" s="100"/>
      <c r="AI97" s="100"/>
      <c r="AJ97" s="25">
        <f>AK97/AD97</f>
        <v>17.124663111111111</v>
      </c>
      <c r="AK97" s="25">
        <f>40.04*(200)*L97*1000/1000000</f>
        <v>77.060984000000005</v>
      </c>
      <c r="AL97" s="100"/>
      <c r="AM97" s="100"/>
      <c r="AN97" s="25">
        <f>AK97</f>
        <v>77.060984000000005</v>
      </c>
      <c r="AO97" s="24">
        <v>2023</v>
      </c>
      <c r="AP97" s="22" t="s">
        <v>82</v>
      </c>
      <c r="AQ97" s="12" t="s">
        <v>83</v>
      </c>
      <c r="AR97" s="12" t="s">
        <v>159</v>
      </c>
      <c r="AS97" s="21"/>
      <c r="AT97" s="12" t="s">
        <v>84</v>
      </c>
      <c r="AU97" s="12" t="s">
        <v>107</v>
      </c>
      <c r="AV97" s="12" t="s">
        <v>143</v>
      </c>
      <c r="AW97" s="367">
        <v>2023</v>
      </c>
      <c r="AX97" s="336"/>
      <c r="AY97" s="336"/>
      <c r="AZ97" s="117"/>
      <c r="BA97" s="117"/>
      <c r="BB97" s="117"/>
      <c r="BC97" s="117"/>
      <c r="BD97" s="117"/>
      <c r="BE97" s="117"/>
      <c r="BF97" s="117"/>
      <c r="BG97" s="117"/>
      <c r="BH97" s="117"/>
      <c r="BI97" s="117"/>
      <c r="BJ97" s="117"/>
      <c r="BK97" s="117"/>
      <c r="BL97" s="117"/>
      <c r="BM97" s="117"/>
      <c r="BN97" s="117"/>
      <c r="BO97" s="117"/>
      <c r="BP97" s="117"/>
      <c r="BQ97" s="117"/>
      <c r="BR97" s="117"/>
    </row>
    <row r="98" spans="1:70" ht="409.6" thickBot="1">
      <c r="A98" s="15">
        <v>95</v>
      </c>
      <c r="B98" s="11" t="s">
        <v>78</v>
      </c>
      <c r="C98" s="80"/>
      <c r="D98" s="11" t="s">
        <v>1143</v>
      </c>
      <c r="E98" s="82"/>
      <c r="F98" s="84" t="s">
        <v>927</v>
      </c>
      <c r="G98" s="301" t="s">
        <v>603</v>
      </c>
      <c r="H98" s="301" t="s">
        <v>604</v>
      </c>
      <c r="I98" s="85" t="s">
        <v>133</v>
      </c>
      <c r="J98" s="86" t="s">
        <v>51</v>
      </c>
      <c r="K98" s="86"/>
      <c r="L98" s="90">
        <v>603.9</v>
      </c>
      <c r="M98" s="43" t="s">
        <v>935</v>
      </c>
      <c r="N98" s="12" t="s">
        <v>936</v>
      </c>
      <c r="O98" s="85" t="s">
        <v>881</v>
      </c>
      <c r="P98" s="85" t="s">
        <v>890</v>
      </c>
      <c r="Q98" s="85" t="s">
        <v>996</v>
      </c>
      <c r="R98" s="85" t="s">
        <v>1055</v>
      </c>
      <c r="S98" s="93" t="s">
        <v>572</v>
      </c>
      <c r="T98" s="85" t="s">
        <v>573</v>
      </c>
      <c r="U98" s="12" t="s">
        <v>793</v>
      </c>
      <c r="V98" s="12" t="s">
        <v>793</v>
      </c>
      <c r="W98" s="94"/>
      <c r="X98" s="97" t="s">
        <v>54</v>
      </c>
      <c r="Y98" s="98"/>
      <c r="Z98" s="98"/>
      <c r="AA98" s="98"/>
      <c r="AB98" s="98"/>
      <c r="AC98" s="98"/>
      <c r="AD98" s="102">
        <v>462.5</v>
      </c>
      <c r="AE98" s="98"/>
      <c r="AF98" s="98"/>
      <c r="AG98" s="98"/>
      <c r="AH98" s="98"/>
      <c r="AI98" s="98"/>
      <c r="AJ98" s="102">
        <f>AK98/AD98</f>
        <v>13.227198849729728</v>
      </c>
      <c r="AK98" s="102">
        <f>40.04*(115+138)*L98*1000/1000000</f>
        <v>6117.579467999999</v>
      </c>
      <c r="AL98" s="98"/>
      <c r="AM98" s="98"/>
      <c r="AN98" s="102">
        <f>AK98</f>
        <v>6117.579467999999</v>
      </c>
      <c r="AO98" s="107">
        <v>2023</v>
      </c>
      <c r="AP98" s="97" t="s">
        <v>82</v>
      </c>
      <c r="AQ98" s="85" t="s">
        <v>83</v>
      </c>
      <c r="AR98" s="85" t="s">
        <v>50</v>
      </c>
      <c r="AS98" s="85" t="s">
        <v>58</v>
      </c>
      <c r="AT98" s="85" t="s">
        <v>84</v>
      </c>
      <c r="AU98" s="85" t="s">
        <v>134</v>
      </c>
      <c r="AV98" s="85" t="s">
        <v>135</v>
      </c>
      <c r="AW98" s="372">
        <v>2023</v>
      </c>
      <c r="AX98" s="336"/>
      <c r="AY98" s="336"/>
      <c r="AZ98" s="117"/>
      <c r="BA98" s="117"/>
      <c r="BB98" s="117"/>
      <c r="BC98" s="117"/>
      <c r="BD98" s="117"/>
      <c r="BE98" s="117"/>
      <c r="BF98" s="117"/>
      <c r="BG98" s="117"/>
      <c r="BH98" s="117"/>
      <c r="BI98" s="117"/>
      <c r="BJ98" s="117"/>
      <c r="BK98" s="117"/>
      <c r="BL98" s="117"/>
      <c r="BM98" s="117"/>
      <c r="BN98" s="117"/>
      <c r="BO98" s="117"/>
      <c r="BP98" s="117"/>
      <c r="BQ98" s="117"/>
      <c r="BR98" s="117"/>
    </row>
    <row r="99" spans="1:70" ht="349.2">
      <c r="A99" s="15">
        <v>96</v>
      </c>
      <c r="B99" s="11" t="s">
        <v>78</v>
      </c>
      <c r="C99" s="43"/>
      <c r="D99" s="11" t="s">
        <v>1143</v>
      </c>
      <c r="E99" s="43"/>
      <c r="F99" s="6" t="s">
        <v>928</v>
      </c>
      <c r="G99" s="285" t="s">
        <v>416</v>
      </c>
      <c r="H99" s="285" t="s">
        <v>870</v>
      </c>
      <c r="I99" s="43" t="s">
        <v>417</v>
      </c>
      <c r="J99" s="43" t="s">
        <v>51</v>
      </c>
      <c r="K99" s="127"/>
      <c r="L99" s="128">
        <v>12.4</v>
      </c>
      <c r="M99" s="43" t="s">
        <v>935</v>
      </c>
      <c r="N99" s="12" t="s">
        <v>936</v>
      </c>
      <c r="O99" s="43" t="s">
        <v>418</v>
      </c>
      <c r="P99" s="43" t="s">
        <v>419</v>
      </c>
      <c r="Q99" s="43" t="s">
        <v>997</v>
      </c>
      <c r="R99" s="43" t="s">
        <v>791</v>
      </c>
      <c r="S99" s="43" t="s">
        <v>797</v>
      </c>
      <c r="T99" s="43" t="s">
        <v>72</v>
      </c>
      <c r="U99" s="12" t="s">
        <v>793</v>
      </c>
      <c r="V99" s="12" t="s">
        <v>793</v>
      </c>
      <c r="W99" s="43" t="s">
        <v>127</v>
      </c>
      <c r="X99" s="43" t="s">
        <v>54</v>
      </c>
      <c r="Y99" s="250"/>
      <c r="Z99" s="131"/>
      <c r="AA99" s="250"/>
      <c r="AB99" s="250"/>
      <c r="AC99" s="131"/>
      <c r="AD99" s="132">
        <v>2</v>
      </c>
      <c r="AE99" s="250"/>
      <c r="AF99" s="250"/>
      <c r="AG99" s="250"/>
      <c r="AH99" s="250"/>
      <c r="AI99" s="133"/>
      <c r="AJ99" s="132">
        <v>111.6</v>
      </c>
      <c r="AK99" s="132">
        <v>223.2</v>
      </c>
      <c r="AL99" s="250"/>
      <c r="AM99" s="250"/>
      <c r="AN99" s="132">
        <v>223.2</v>
      </c>
      <c r="AO99" s="135">
        <v>2023</v>
      </c>
      <c r="AP99" s="43" t="s">
        <v>420</v>
      </c>
      <c r="AQ99" s="43" t="s">
        <v>421</v>
      </c>
      <c r="AR99" s="43" t="s">
        <v>422</v>
      </c>
      <c r="AS99" s="43" t="s">
        <v>423</v>
      </c>
      <c r="AT99" s="43" t="s">
        <v>84</v>
      </c>
      <c r="AU99" s="43" t="s">
        <v>424</v>
      </c>
      <c r="AV99" s="43" t="s">
        <v>425</v>
      </c>
      <c r="AW99" s="368" t="s">
        <v>426</v>
      </c>
      <c r="AX99" s="336"/>
      <c r="AY99" s="336"/>
      <c r="AZ99" s="117"/>
      <c r="BA99" s="117"/>
      <c r="BB99" s="117"/>
      <c r="BC99" s="117"/>
      <c r="BD99" s="117"/>
      <c r="BE99" s="117"/>
      <c r="BF99" s="117"/>
      <c r="BG99" s="117"/>
      <c r="BH99" s="117"/>
      <c r="BI99" s="117"/>
      <c r="BJ99" s="117"/>
      <c r="BK99" s="117"/>
      <c r="BL99" s="117"/>
      <c r="BM99" s="117"/>
      <c r="BN99" s="117"/>
      <c r="BO99" s="117"/>
      <c r="BP99" s="117"/>
      <c r="BQ99" s="117"/>
      <c r="BR99" s="117"/>
    </row>
    <row r="100" spans="1:70" ht="409.6">
      <c r="A100" s="12">
        <v>97</v>
      </c>
      <c r="B100" s="11" t="s">
        <v>78</v>
      </c>
      <c r="C100" s="45"/>
      <c r="D100" s="11" t="s">
        <v>1143</v>
      </c>
      <c r="E100" s="45"/>
      <c r="F100" s="1" t="s">
        <v>999</v>
      </c>
      <c r="G100" s="285" t="s">
        <v>871</v>
      </c>
      <c r="H100" s="285" t="s">
        <v>872</v>
      </c>
      <c r="I100" s="45" t="s">
        <v>372</v>
      </c>
      <c r="J100" s="45" t="s">
        <v>345</v>
      </c>
      <c r="K100" s="262"/>
      <c r="L100" s="43" t="s">
        <v>373</v>
      </c>
      <c r="M100" s="43" t="s">
        <v>935</v>
      </c>
      <c r="N100" s="12" t="s">
        <v>936</v>
      </c>
      <c r="O100" s="45" t="s">
        <v>346</v>
      </c>
      <c r="P100" s="45" t="s">
        <v>347</v>
      </c>
      <c r="Q100" s="45" t="s">
        <v>998</v>
      </c>
      <c r="R100" s="45" t="s">
        <v>1056</v>
      </c>
      <c r="S100" s="45" t="s">
        <v>796</v>
      </c>
      <c r="T100" s="45" t="s">
        <v>779</v>
      </c>
      <c r="U100" s="12" t="s">
        <v>793</v>
      </c>
      <c r="V100" s="12" t="s">
        <v>793</v>
      </c>
      <c r="W100" s="255"/>
      <c r="X100" s="45" t="s">
        <v>350</v>
      </c>
      <c r="Y100" s="255"/>
      <c r="Z100" s="255"/>
      <c r="AA100" s="255"/>
      <c r="AB100" s="255"/>
      <c r="AC100" s="255"/>
      <c r="AD100" s="263">
        <v>0.6</v>
      </c>
      <c r="AE100" s="255"/>
      <c r="AF100" s="255"/>
      <c r="AG100" s="255"/>
      <c r="AH100" s="255"/>
      <c r="AI100" s="255"/>
      <c r="AJ100" s="263">
        <v>93.33</v>
      </c>
      <c r="AK100" s="264">
        <v>56</v>
      </c>
      <c r="AL100" s="255"/>
      <c r="AM100" s="255"/>
      <c r="AN100" s="136">
        <v>56</v>
      </c>
      <c r="AO100" s="45" t="s">
        <v>360</v>
      </c>
      <c r="AP100" s="45" t="s">
        <v>352</v>
      </c>
      <c r="AQ100" s="45" t="s">
        <v>353</v>
      </c>
      <c r="AR100" s="45" t="s">
        <v>374</v>
      </c>
      <c r="AS100" s="45" t="s">
        <v>58</v>
      </c>
      <c r="AT100" s="45" t="s">
        <v>356</v>
      </c>
      <c r="AU100" s="45" t="s">
        <v>362</v>
      </c>
      <c r="AV100" s="45" t="s">
        <v>374</v>
      </c>
      <c r="AW100" s="373" t="s">
        <v>358</v>
      </c>
      <c r="AX100" s="336"/>
      <c r="AY100" s="336"/>
      <c r="AZ100" s="117"/>
      <c r="BA100" s="117"/>
      <c r="BB100" s="117"/>
      <c r="BC100" s="117"/>
      <c r="BD100" s="117"/>
      <c r="BE100" s="117"/>
      <c r="BF100" s="117"/>
      <c r="BG100" s="117"/>
      <c r="BH100" s="117"/>
      <c r="BI100" s="117"/>
      <c r="BJ100" s="117"/>
      <c r="BK100" s="117"/>
      <c r="BL100" s="117"/>
      <c r="BM100" s="117"/>
      <c r="BN100" s="117"/>
      <c r="BO100" s="117"/>
      <c r="BP100" s="117"/>
      <c r="BQ100" s="117"/>
      <c r="BR100" s="117"/>
    </row>
    <row r="101" spans="1:70" ht="392.4">
      <c r="A101" s="15">
        <v>98</v>
      </c>
      <c r="B101" s="11" t="s">
        <v>78</v>
      </c>
      <c r="C101" s="126"/>
      <c r="D101" s="11" t="s">
        <v>1143</v>
      </c>
      <c r="E101" s="45"/>
      <c r="F101" s="3" t="s">
        <v>1113</v>
      </c>
      <c r="G101" s="285" t="s">
        <v>873</v>
      </c>
      <c r="H101" s="285" t="s">
        <v>874</v>
      </c>
      <c r="I101" s="43" t="s">
        <v>344</v>
      </c>
      <c r="J101" s="43" t="s">
        <v>345</v>
      </c>
      <c r="K101" s="127"/>
      <c r="L101" s="2" t="s">
        <v>875</v>
      </c>
      <c r="M101" s="43" t="s">
        <v>935</v>
      </c>
      <c r="N101" s="12" t="s">
        <v>936</v>
      </c>
      <c r="O101" s="43" t="s">
        <v>346</v>
      </c>
      <c r="P101" s="43" t="s">
        <v>347</v>
      </c>
      <c r="Q101" s="43" t="s">
        <v>990</v>
      </c>
      <c r="R101" s="43" t="s">
        <v>1056</v>
      </c>
      <c r="S101" s="43" t="s">
        <v>795</v>
      </c>
      <c r="T101" s="43" t="s">
        <v>779</v>
      </c>
      <c r="U101" s="12" t="s">
        <v>793</v>
      </c>
      <c r="V101" s="12" t="s">
        <v>793</v>
      </c>
      <c r="W101" s="255"/>
      <c r="X101" s="43" t="s">
        <v>359</v>
      </c>
      <c r="Y101" s="131"/>
      <c r="Z101" s="131"/>
      <c r="AA101" s="131"/>
      <c r="AB101" s="131"/>
      <c r="AC101" s="131"/>
      <c r="AD101" s="132">
        <v>1.2</v>
      </c>
      <c r="AE101" s="131"/>
      <c r="AF101" s="131"/>
      <c r="AG101" s="131"/>
      <c r="AH101" s="131"/>
      <c r="AI101" s="131"/>
      <c r="AJ101" s="132">
        <v>66.66</v>
      </c>
      <c r="AK101" s="136">
        <v>80</v>
      </c>
      <c r="AL101" s="131"/>
      <c r="AM101" s="131"/>
      <c r="AN101" s="136">
        <v>80</v>
      </c>
      <c r="AO101" s="43" t="s">
        <v>360</v>
      </c>
      <c r="AP101" s="43" t="s">
        <v>352</v>
      </c>
      <c r="AQ101" s="43" t="s">
        <v>353</v>
      </c>
      <c r="AR101" s="43" t="s">
        <v>354</v>
      </c>
      <c r="AS101" s="43" t="s">
        <v>361</v>
      </c>
      <c r="AT101" s="43" t="s">
        <v>356</v>
      </c>
      <c r="AU101" s="43" t="s">
        <v>362</v>
      </c>
      <c r="AV101" s="43" t="s">
        <v>354</v>
      </c>
      <c r="AW101" s="368" t="s">
        <v>358</v>
      </c>
      <c r="AX101" s="336"/>
      <c r="AY101" s="336"/>
      <c r="AZ101" s="117"/>
      <c r="BA101" s="117"/>
      <c r="BB101" s="117"/>
      <c r="BC101" s="117"/>
      <c r="BD101" s="117"/>
      <c r="BE101" s="117"/>
      <c r="BF101" s="117"/>
      <c r="BG101" s="117"/>
      <c r="BH101" s="117"/>
      <c r="BI101" s="117"/>
      <c r="BJ101" s="117"/>
      <c r="BK101" s="117"/>
      <c r="BL101" s="117"/>
      <c r="BM101" s="117"/>
      <c r="BN101" s="117"/>
      <c r="BO101" s="117"/>
      <c r="BP101" s="117"/>
      <c r="BQ101" s="117"/>
      <c r="BR101" s="117"/>
    </row>
    <row r="102" spans="1:70" ht="259.2">
      <c r="A102" s="15">
        <v>99</v>
      </c>
      <c r="B102" s="7" t="s">
        <v>48</v>
      </c>
      <c r="C102" s="43"/>
      <c r="D102" s="43" t="s">
        <v>375</v>
      </c>
      <c r="E102" s="4"/>
      <c r="F102" s="1" t="s">
        <v>929</v>
      </c>
      <c r="G102" s="285" t="s">
        <v>376</v>
      </c>
      <c r="H102" s="285" t="s">
        <v>377</v>
      </c>
      <c r="I102" s="43" t="s">
        <v>378</v>
      </c>
      <c r="J102" s="43" t="s">
        <v>163</v>
      </c>
      <c r="K102" s="127"/>
      <c r="L102" s="131">
        <v>8.9700000000000006</v>
      </c>
      <c r="M102" s="43" t="s">
        <v>935</v>
      </c>
      <c r="N102" s="12" t="s">
        <v>936</v>
      </c>
      <c r="O102" s="43" t="s">
        <v>379</v>
      </c>
      <c r="P102" s="43" t="s">
        <v>380</v>
      </c>
      <c r="Q102" s="43" t="s">
        <v>1000</v>
      </c>
      <c r="R102" s="43" t="s">
        <v>1057</v>
      </c>
      <c r="S102" s="43" t="s">
        <v>811</v>
      </c>
      <c r="T102" s="45" t="s">
        <v>779</v>
      </c>
      <c r="U102" s="12" t="s">
        <v>793</v>
      </c>
      <c r="V102" s="12" t="s">
        <v>793</v>
      </c>
      <c r="W102" s="131"/>
      <c r="X102" s="131"/>
      <c r="Y102" s="130"/>
      <c r="Z102" s="144" t="s">
        <v>350</v>
      </c>
      <c r="AA102" s="134"/>
      <c r="AB102" s="134"/>
      <c r="AC102" s="134"/>
      <c r="AD102" s="134"/>
      <c r="AE102" s="134"/>
      <c r="AF102" s="135">
        <v>12.8</v>
      </c>
      <c r="AG102" s="134"/>
      <c r="AH102" s="134"/>
      <c r="AI102" s="134"/>
      <c r="AJ102" s="135">
        <v>4.5860000000000003</v>
      </c>
      <c r="AK102" s="135">
        <v>58.7</v>
      </c>
      <c r="AL102" s="134"/>
      <c r="AM102" s="130"/>
      <c r="AN102" s="136">
        <v>58.7</v>
      </c>
      <c r="AO102" s="258">
        <v>44558</v>
      </c>
      <c r="AP102" s="43" t="s">
        <v>381</v>
      </c>
      <c r="AQ102" s="43" t="s">
        <v>382</v>
      </c>
      <c r="AR102" s="43" t="s">
        <v>378</v>
      </c>
      <c r="AS102" s="43" t="s">
        <v>58</v>
      </c>
      <c r="AT102" s="43" t="s">
        <v>333</v>
      </c>
      <c r="AU102" s="43" t="s">
        <v>876</v>
      </c>
      <c r="AV102" s="43" t="s">
        <v>378</v>
      </c>
      <c r="AW102" s="369" t="s">
        <v>383</v>
      </c>
      <c r="AX102" s="336"/>
      <c r="AY102" s="336"/>
      <c r="AZ102" s="117"/>
      <c r="BA102" s="117"/>
      <c r="BB102" s="117"/>
      <c r="BC102" s="117"/>
      <c r="BD102" s="117"/>
      <c r="BE102" s="117"/>
      <c r="BF102" s="117"/>
      <c r="BG102" s="117"/>
      <c r="BH102" s="117"/>
      <c r="BI102" s="117"/>
      <c r="BJ102" s="117"/>
      <c r="BK102" s="117"/>
      <c r="BL102" s="117"/>
      <c r="BM102" s="117"/>
      <c r="BN102" s="117"/>
      <c r="BO102" s="117"/>
      <c r="BP102" s="117"/>
      <c r="BQ102" s="117"/>
      <c r="BR102" s="117"/>
    </row>
    <row r="103" spans="1:70" ht="392.4">
      <c r="A103" s="12">
        <v>100</v>
      </c>
      <c r="B103" s="11" t="s">
        <v>78</v>
      </c>
      <c r="C103" s="27"/>
      <c r="D103" s="11" t="s">
        <v>1143</v>
      </c>
      <c r="E103" s="10"/>
      <c r="F103" s="8" t="s">
        <v>1114</v>
      </c>
      <c r="G103" s="283" t="s">
        <v>615</v>
      </c>
      <c r="H103" s="283" t="s">
        <v>616</v>
      </c>
      <c r="I103" s="12" t="s">
        <v>153</v>
      </c>
      <c r="J103" s="18" t="s">
        <v>51</v>
      </c>
      <c r="K103" s="110"/>
      <c r="L103" s="19">
        <v>47.283999999999999</v>
      </c>
      <c r="M103" s="43" t="s">
        <v>935</v>
      </c>
      <c r="N103" s="12" t="s">
        <v>936</v>
      </c>
      <c r="O103" s="12" t="s">
        <v>881</v>
      </c>
      <c r="P103" s="12" t="s">
        <v>884</v>
      </c>
      <c r="Q103" s="12" t="s">
        <v>1001</v>
      </c>
      <c r="R103" s="18" t="s">
        <v>792</v>
      </c>
      <c r="S103" s="21" t="s">
        <v>677</v>
      </c>
      <c r="T103" s="12" t="s">
        <v>72</v>
      </c>
      <c r="U103" s="12" t="s">
        <v>793</v>
      </c>
      <c r="V103" s="12" t="s">
        <v>793</v>
      </c>
      <c r="W103" s="21"/>
      <c r="X103" s="22" t="s">
        <v>54</v>
      </c>
      <c r="Y103" s="23"/>
      <c r="Z103" s="23"/>
      <c r="AA103" s="23"/>
      <c r="AB103" s="23"/>
      <c r="AC103" s="23"/>
      <c r="AD103" s="25">
        <v>55</v>
      </c>
      <c r="AE103" s="23"/>
      <c r="AF103" s="23"/>
      <c r="AG103" s="23"/>
      <c r="AH103" s="23"/>
      <c r="AI103" s="23"/>
      <c r="AJ103" s="28">
        <f>AK103/AD103</f>
        <v>15.490238400000001</v>
      </c>
      <c r="AK103" s="25">
        <f>40.04*(200+250)*L103*1000/1000000</f>
        <v>851.96311200000002</v>
      </c>
      <c r="AL103" s="23"/>
      <c r="AM103" s="23"/>
      <c r="AN103" s="25">
        <f>AK103</f>
        <v>851.96311200000002</v>
      </c>
      <c r="AO103" s="24">
        <v>2023</v>
      </c>
      <c r="AP103" s="22" t="s">
        <v>82</v>
      </c>
      <c r="AQ103" s="12" t="s">
        <v>83</v>
      </c>
      <c r="AR103" s="12" t="s">
        <v>153</v>
      </c>
      <c r="AS103" s="18" t="s">
        <v>58</v>
      </c>
      <c r="AT103" s="12" t="s">
        <v>84</v>
      </c>
      <c r="AU103" s="12" t="s">
        <v>154</v>
      </c>
      <c r="AV103" s="12" t="s">
        <v>143</v>
      </c>
      <c r="AW103" s="367">
        <v>2023</v>
      </c>
      <c r="AX103" s="336"/>
      <c r="AY103" s="336"/>
      <c r="AZ103" s="117"/>
      <c r="BA103" s="117"/>
      <c r="BB103" s="117"/>
      <c r="BC103" s="117"/>
      <c r="BD103" s="117"/>
      <c r="BE103" s="117"/>
      <c r="BF103" s="117"/>
      <c r="BG103" s="117"/>
      <c r="BH103" s="117"/>
      <c r="BI103" s="117"/>
      <c r="BJ103" s="117"/>
      <c r="BK103" s="117"/>
      <c r="BL103" s="117"/>
      <c r="BM103" s="117"/>
      <c r="BN103" s="117"/>
      <c r="BO103" s="117"/>
      <c r="BP103" s="117"/>
      <c r="BQ103" s="117"/>
      <c r="BR103" s="117"/>
    </row>
    <row r="104" spans="1:70" ht="216">
      <c r="A104" s="15">
        <v>101</v>
      </c>
      <c r="B104" s="7" t="s">
        <v>48</v>
      </c>
      <c r="C104" s="43"/>
      <c r="D104" s="43" t="s">
        <v>375</v>
      </c>
      <c r="E104" s="256"/>
      <c r="F104" s="8" t="s">
        <v>930</v>
      </c>
      <c r="G104" s="285" t="s">
        <v>400</v>
      </c>
      <c r="H104" s="285" t="s">
        <v>401</v>
      </c>
      <c r="I104" s="43" t="s">
        <v>404</v>
      </c>
      <c r="J104" s="43" t="s">
        <v>163</v>
      </c>
      <c r="K104" s="127"/>
      <c r="L104" s="134">
        <v>26.881</v>
      </c>
      <c r="M104" s="43" t="s">
        <v>935</v>
      </c>
      <c r="N104" s="12" t="s">
        <v>936</v>
      </c>
      <c r="O104" s="43" t="s">
        <v>379</v>
      </c>
      <c r="P104" s="43" t="s">
        <v>781</v>
      </c>
      <c r="Q104" s="43" t="s">
        <v>1002</v>
      </c>
      <c r="R104" s="45" t="s">
        <v>1058</v>
      </c>
      <c r="S104" s="126" t="s">
        <v>402</v>
      </c>
      <c r="T104" s="43" t="s">
        <v>72</v>
      </c>
      <c r="U104" s="12" t="s">
        <v>793</v>
      </c>
      <c r="V104" s="12" t="s">
        <v>793</v>
      </c>
      <c r="W104" s="43" t="s">
        <v>403</v>
      </c>
      <c r="X104" s="131"/>
      <c r="Y104" s="131"/>
      <c r="Z104" s="43" t="s">
        <v>350</v>
      </c>
      <c r="AA104" s="131"/>
      <c r="AB104" s="131"/>
      <c r="AC104" s="131"/>
      <c r="AD104" s="131"/>
      <c r="AE104" s="131"/>
      <c r="AF104" s="132">
        <v>3.1</v>
      </c>
      <c r="AG104" s="131"/>
      <c r="AH104" s="131"/>
      <c r="AI104" s="131"/>
      <c r="AJ104" s="132">
        <v>4.84</v>
      </c>
      <c r="AK104" s="136">
        <v>15</v>
      </c>
      <c r="AL104" s="131"/>
      <c r="AM104" s="131"/>
      <c r="AN104" s="257">
        <v>15</v>
      </c>
      <c r="AO104" s="258">
        <v>44440</v>
      </c>
      <c r="AP104" s="43" t="s">
        <v>381</v>
      </c>
      <c r="AQ104" s="43" t="s">
        <v>382</v>
      </c>
      <c r="AR104" s="43" t="s">
        <v>404</v>
      </c>
      <c r="AS104" s="43" t="s">
        <v>58</v>
      </c>
      <c r="AT104" s="43" t="s">
        <v>333</v>
      </c>
      <c r="AU104" s="43" t="s">
        <v>405</v>
      </c>
      <c r="AV104" s="43" t="s">
        <v>404</v>
      </c>
      <c r="AW104" s="369" t="s">
        <v>406</v>
      </c>
      <c r="AX104" s="336"/>
      <c r="AY104" s="336"/>
      <c r="AZ104" s="117"/>
      <c r="BA104" s="117"/>
      <c r="BB104" s="117"/>
      <c r="BC104" s="117"/>
      <c r="BD104" s="117"/>
      <c r="BE104" s="117"/>
      <c r="BF104" s="117"/>
      <c r="BG104" s="117"/>
      <c r="BH104" s="117"/>
      <c r="BI104" s="117"/>
      <c r="BJ104" s="117"/>
      <c r="BK104" s="117"/>
      <c r="BL104" s="117"/>
      <c r="BM104" s="117"/>
      <c r="BN104" s="117"/>
      <c r="BO104" s="117"/>
      <c r="BP104" s="117"/>
      <c r="BQ104" s="117"/>
      <c r="BR104" s="117"/>
    </row>
    <row r="105" spans="1:70" ht="158.4">
      <c r="A105" s="15">
        <v>102</v>
      </c>
      <c r="B105" s="7" t="s">
        <v>48</v>
      </c>
      <c r="C105" s="9"/>
      <c r="D105" s="7" t="s">
        <v>49</v>
      </c>
      <c r="E105" s="10"/>
      <c r="F105" s="8" t="s">
        <v>931</v>
      </c>
      <c r="G105" s="283" t="s">
        <v>580</v>
      </c>
      <c r="H105" s="283" t="s">
        <v>584</v>
      </c>
      <c r="I105" s="12" t="s">
        <v>50</v>
      </c>
      <c r="J105" s="12" t="s">
        <v>51</v>
      </c>
      <c r="K105" s="109"/>
      <c r="L105" s="13">
        <v>624.75</v>
      </c>
      <c r="M105" s="43" t="s">
        <v>935</v>
      </c>
      <c r="N105" s="12" t="s">
        <v>936</v>
      </c>
      <c r="O105" s="12" t="s">
        <v>881</v>
      </c>
      <c r="P105" s="12" t="s">
        <v>890</v>
      </c>
      <c r="Q105" s="12" t="s">
        <v>996</v>
      </c>
      <c r="R105" s="12" t="s">
        <v>782</v>
      </c>
      <c r="S105" s="62" t="s">
        <v>52</v>
      </c>
      <c r="T105" s="12" t="s">
        <v>53</v>
      </c>
      <c r="U105" s="12" t="s">
        <v>793</v>
      </c>
      <c r="V105" s="12" t="s">
        <v>793</v>
      </c>
      <c r="W105" s="13"/>
      <c r="X105" s="13"/>
      <c r="Y105" s="13"/>
      <c r="Z105" s="12" t="s">
        <v>54</v>
      </c>
      <c r="AA105" s="13"/>
      <c r="AB105" s="13"/>
      <c r="AC105" s="13"/>
      <c r="AD105" s="13"/>
      <c r="AE105" s="13"/>
      <c r="AF105" s="15">
        <v>11.9</v>
      </c>
      <c r="AG105" s="13"/>
      <c r="AH105" s="13"/>
      <c r="AI105" s="13"/>
      <c r="AJ105" s="16">
        <f>AK105/AF105</f>
        <v>25.186218487394957</v>
      </c>
      <c r="AK105" s="15">
        <v>299.71600000000001</v>
      </c>
      <c r="AL105" s="13"/>
      <c r="AM105" s="13"/>
      <c r="AN105" s="15">
        <v>299.71600000000001</v>
      </c>
      <c r="AO105" s="17">
        <v>44509</v>
      </c>
      <c r="AP105" s="12" t="s">
        <v>55</v>
      </c>
      <c r="AQ105" s="12" t="s">
        <v>56</v>
      </c>
      <c r="AR105" s="12" t="s">
        <v>57</v>
      </c>
      <c r="AS105" s="12" t="s">
        <v>58</v>
      </c>
      <c r="AT105" s="13"/>
      <c r="AU105" s="13"/>
      <c r="AV105" s="12" t="s">
        <v>50</v>
      </c>
      <c r="AW105" s="364">
        <v>2021</v>
      </c>
      <c r="AX105" s="336"/>
      <c r="AY105" s="336"/>
      <c r="AZ105" s="117"/>
      <c r="BA105" s="117"/>
      <c r="BB105" s="117"/>
      <c r="BC105" s="117"/>
      <c r="BD105" s="117"/>
      <c r="BE105" s="117"/>
      <c r="BF105" s="117"/>
      <c r="BG105" s="117"/>
      <c r="BH105" s="117"/>
      <c r="BI105" s="117"/>
      <c r="BJ105" s="117"/>
      <c r="BK105" s="117"/>
      <c r="BL105" s="117"/>
      <c r="BM105" s="117"/>
      <c r="BN105" s="117"/>
      <c r="BO105" s="117"/>
      <c r="BP105" s="117"/>
      <c r="BQ105" s="117"/>
      <c r="BR105" s="117"/>
    </row>
    <row r="106" spans="1:70" ht="392.4">
      <c r="A106" s="12">
        <v>103</v>
      </c>
      <c r="B106" s="11" t="s">
        <v>78</v>
      </c>
      <c r="C106" s="27"/>
      <c r="D106" s="11" t="s">
        <v>1143</v>
      </c>
      <c r="E106" s="10"/>
      <c r="F106" s="8" t="s">
        <v>932</v>
      </c>
      <c r="G106" s="283" t="s">
        <v>619</v>
      </c>
      <c r="H106" s="283" t="s">
        <v>620</v>
      </c>
      <c r="I106" s="12" t="s">
        <v>156</v>
      </c>
      <c r="J106" s="18" t="s">
        <v>51</v>
      </c>
      <c r="K106" s="110"/>
      <c r="L106" s="19">
        <v>20.399999999999999</v>
      </c>
      <c r="M106" s="43" t="s">
        <v>935</v>
      </c>
      <c r="N106" s="12" t="s">
        <v>936</v>
      </c>
      <c r="O106" s="12" t="s">
        <v>881</v>
      </c>
      <c r="P106" s="12" t="s">
        <v>884</v>
      </c>
      <c r="Q106" s="12" t="s">
        <v>1003</v>
      </c>
      <c r="R106" s="18" t="s">
        <v>1059</v>
      </c>
      <c r="S106" s="21" t="s">
        <v>678</v>
      </c>
      <c r="T106" s="12" t="s">
        <v>72</v>
      </c>
      <c r="U106" s="12" t="s">
        <v>793</v>
      </c>
      <c r="V106" s="12" t="s">
        <v>793</v>
      </c>
      <c r="W106" s="21"/>
      <c r="X106" s="22" t="s">
        <v>54</v>
      </c>
      <c r="Y106" s="23"/>
      <c r="Z106" s="23"/>
      <c r="AA106" s="23"/>
      <c r="AB106" s="23"/>
      <c r="AC106" s="23"/>
      <c r="AD106" s="25">
        <v>10</v>
      </c>
      <c r="AE106" s="23"/>
      <c r="AF106" s="23"/>
      <c r="AG106" s="23"/>
      <c r="AH106" s="23"/>
      <c r="AI106" s="23"/>
      <c r="AJ106" s="25">
        <f>AK106/AD106</f>
        <v>36.756719999999994</v>
      </c>
      <c r="AK106" s="25">
        <f>40.04*(200+250)*L106*1000/1000000</f>
        <v>367.56719999999996</v>
      </c>
      <c r="AL106" s="23"/>
      <c r="AM106" s="23"/>
      <c r="AN106" s="28">
        <f>AK106</f>
        <v>367.56719999999996</v>
      </c>
      <c r="AO106" s="24">
        <v>2023</v>
      </c>
      <c r="AP106" s="22" t="s">
        <v>82</v>
      </c>
      <c r="AQ106" s="12" t="s">
        <v>83</v>
      </c>
      <c r="AR106" s="12" t="s">
        <v>157</v>
      </c>
      <c r="AS106" s="12" t="s">
        <v>58</v>
      </c>
      <c r="AT106" s="12" t="s">
        <v>84</v>
      </c>
      <c r="AU106" s="12" t="s">
        <v>116</v>
      </c>
      <c r="AV106" s="12" t="s">
        <v>143</v>
      </c>
      <c r="AW106" s="367">
        <v>2023</v>
      </c>
      <c r="AX106" s="336"/>
      <c r="AY106" s="336"/>
      <c r="AZ106" s="117"/>
      <c r="BA106" s="117"/>
      <c r="BB106" s="117"/>
      <c r="BC106" s="117"/>
      <c r="BD106" s="117"/>
      <c r="BE106" s="117"/>
      <c r="BF106" s="117"/>
      <c r="BG106" s="117"/>
      <c r="BH106" s="117"/>
      <c r="BI106" s="117"/>
      <c r="BJ106" s="117"/>
      <c r="BK106" s="117"/>
      <c r="BL106" s="117"/>
      <c r="BM106" s="117"/>
      <c r="BN106" s="117"/>
      <c r="BO106" s="117"/>
      <c r="BP106" s="117"/>
      <c r="BQ106" s="117"/>
      <c r="BR106" s="117"/>
    </row>
    <row r="107" spans="1:70" ht="361.8">
      <c r="A107" s="15">
        <v>104</v>
      </c>
      <c r="B107" s="11" t="s">
        <v>78</v>
      </c>
      <c r="C107" s="43"/>
      <c r="D107" s="11" t="s">
        <v>1143</v>
      </c>
      <c r="E107" s="43"/>
      <c r="F107" s="6" t="s">
        <v>1088</v>
      </c>
      <c r="G107" s="285" t="s">
        <v>427</v>
      </c>
      <c r="H107" s="285" t="s">
        <v>877</v>
      </c>
      <c r="I107" s="43" t="s">
        <v>428</v>
      </c>
      <c r="J107" s="43" t="s">
        <v>163</v>
      </c>
      <c r="K107" s="127"/>
      <c r="L107" s="128">
        <v>1</v>
      </c>
      <c r="M107" s="43" t="s">
        <v>935</v>
      </c>
      <c r="N107" s="12" t="s">
        <v>936</v>
      </c>
      <c r="O107" s="43" t="s">
        <v>418</v>
      </c>
      <c r="P107" s="43" t="s">
        <v>419</v>
      </c>
      <c r="Q107" s="43" t="s">
        <v>1004</v>
      </c>
      <c r="R107" s="43" t="s">
        <v>1060</v>
      </c>
      <c r="S107" s="43" t="s">
        <v>799</v>
      </c>
      <c r="T107" s="43" t="s">
        <v>72</v>
      </c>
      <c r="U107" s="12" t="s">
        <v>793</v>
      </c>
      <c r="V107" s="12" t="s">
        <v>793</v>
      </c>
      <c r="W107" s="43" t="s">
        <v>127</v>
      </c>
      <c r="X107" s="43" t="s">
        <v>54</v>
      </c>
      <c r="Y107" s="250"/>
      <c r="Z107" s="130"/>
      <c r="AA107" s="250"/>
      <c r="AB107" s="250"/>
      <c r="AC107" s="265"/>
      <c r="AD107" s="266">
        <v>0.14000000000000001</v>
      </c>
      <c r="AE107" s="250"/>
      <c r="AF107" s="250"/>
      <c r="AG107" s="250"/>
      <c r="AH107" s="250"/>
      <c r="AI107" s="134"/>
      <c r="AJ107" s="132">
        <v>57.14</v>
      </c>
      <c r="AK107" s="132">
        <v>8</v>
      </c>
      <c r="AL107" s="250"/>
      <c r="AM107" s="250"/>
      <c r="AN107" s="132">
        <v>8</v>
      </c>
      <c r="AO107" s="135">
        <v>2023</v>
      </c>
      <c r="AP107" s="43" t="s">
        <v>420</v>
      </c>
      <c r="AQ107" s="43" t="s">
        <v>421</v>
      </c>
      <c r="AR107" s="43" t="s">
        <v>429</v>
      </c>
      <c r="AS107" s="43" t="s">
        <v>423</v>
      </c>
      <c r="AT107" s="43" t="s">
        <v>84</v>
      </c>
      <c r="AU107" s="43" t="s">
        <v>431</v>
      </c>
      <c r="AV107" s="126" t="s">
        <v>428</v>
      </c>
      <c r="AW107" s="368" t="s">
        <v>430</v>
      </c>
      <c r="AX107" s="336"/>
      <c r="AY107" s="336"/>
      <c r="AZ107" s="117"/>
      <c r="BA107" s="117"/>
      <c r="BB107" s="117"/>
      <c r="BC107" s="117"/>
      <c r="BD107" s="117"/>
      <c r="BE107" s="117"/>
      <c r="BF107" s="117"/>
      <c r="BG107" s="117"/>
      <c r="BH107" s="117"/>
      <c r="BI107" s="117"/>
      <c r="BJ107" s="117"/>
      <c r="BK107" s="117"/>
      <c r="BL107" s="117"/>
      <c r="BM107" s="117"/>
      <c r="BN107" s="117"/>
      <c r="BO107" s="117"/>
      <c r="BP107" s="117"/>
      <c r="BQ107" s="117"/>
      <c r="BR107" s="117"/>
    </row>
    <row r="108" spans="1:70" ht="361.8">
      <c r="A108" s="15">
        <v>105</v>
      </c>
      <c r="B108" s="11" t="s">
        <v>78</v>
      </c>
      <c r="C108" s="43"/>
      <c r="D108" s="11" t="s">
        <v>1143</v>
      </c>
      <c r="E108" s="43"/>
      <c r="F108" s="6" t="s">
        <v>933</v>
      </c>
      <c r="G108" s="285" t="s">
        <v>427</v>
      </c>
      <c r="H108" s="285" t="s">
        <v>878</v>
      </c>
      <c r="I108" s="43" t="s">
        <v>428</v>
      </c>
      <c r="J108" s="43" t="s">
        <v>163</v>
      </c>
      <c r="K108" s="127"/>
      <c r="L108" s="128">
        <v>7.1289999999999996</v>
      </c>
      <c r="M108" s="43" t="s">
        <v>935</v>
      </c>
      <c r="N108" s="12" t="s">
        <v>936</v>
      </c>
      <c r="O108" s="43" t="s">
        <v>418</v>
      </c>
      <c r="P108" s="43" t="s">
        <v>419</v>
      </c>
      <c r="Q108" s="43" t="s">
        <v>1004</v>
      </c>
      <c r="R108" s="43" t="s">
        <v>1060</v>
      </c>
      <c r="S108" s="43" t="s">
        <v>798</v>
      </c>
      <c r="T108" s="43" t="s">
        <v>178</v>
      </c>
      <c r="U108" s="12" t="s">
        <v>793</v>
      </c>
      <c r="V108" s="12" t="s">
        <v>793</v>
      </c>
      <c r="W108" s="43" t="s">
        <v>127</v>
      </c>
      <c r="X108" s="43" t="s">
        <v>54</v>
      </c>
      <c r="Y108" s="250"/>
      <c r="Z108" s="130"/>
      <c r="AA108" s="250"/>
      <c r="AB108" s="250"/>
      <c r="AC108" s="265"/>
      <c r="AD108" s="136">
        <v>1</v>
      </c>
      <c r="AE108" s="250"/>
      <c r="AF108" s="250"/>
      <c r="AG108" s="250"/>
      <c r="AH108" s="250"/>
      <c r="AI108" s="134"/>
      <c r="AJ108" s="132">
        <v>56.8</v>
      </c>
      <c r="AK108" s="132">
        <v>56.8</v>
      </c>
      <c r="AL108" s="250"/>
      <c r="AM108" s="250"/>
      <c r="AN108" s="132">
        <v>56.8</v>
      </c>
      <c r="AO108" s="135">
        <v>2023</v>
      </c>
      <c r="AP108" s="43" t="s">
        <v>420</v>
      </c>
      <c r="AQ108" s="43" t="s">
        <v>421</v>
      </c>
      <c r="AR108" s="43" t="s">
        <v>429</v>
      </c>
      <c r="AS108" s="43" t="s">
        <v>423</v>
      </c>
      <c r="AT108" s="43" t="s">
        <v>84</v>
      </c>
      <c r="AU108" s="43" t="s">
        <v>107</v>
      </c>
      <c r="AV108" s="126" t="s">
        <v>428</v>
      </c>
      <c r="AW108" s="368" t="s">
        <v>430</v>
      </c>
      <c r="AX108" s="336"/>
      <c r="AY108" s="336"/>
      <c r="AZ108" s="117"/>
      <c r="BA108" s="117"/>
      <c r="BB108" s="117"/>
      <c r="BC108" s="117"/>
      <c r="BD108" s="117"/>
      <c r="BE108" s="117"/>
      <c r="BF108" s="117"/>
      <c r="BG108" s="117"/>
      <c r="BH108" s="117"/>
      <c r="BI108" s="117"/>
      <c r="BJ108" s="117"/>
      <c r="BK108" s="117"/>
      <c r="BL108" s="117"/>
      <c r="BM108" s="117"/>
      <c r="BN108" s="117"/>
      <c r="BO108" s="117"/>
      <c r="BP108" s="117"/>
      <c r="BQ108" s="117"/>
      <c r="BR108" s="117"/>
    </row>
    <row r="109" spans="1:70" ht="361.8">
      <c r="A109" s="12">
        <v>106</v>
      </c>
      <c r="B109" s="11" t="s">
        <v>78</v>
      </c>
      <c r="C109" s="43"/>
      <c r="D109" s="11" t="s">
        <v>1143</v>
      </c>
      <c r="E109" s="43"/>
      <c r="F109" s="6" t="s">
        <v>1077</v>
      </c>
      <c r="G109" s="285" t="s">
        <v>432</v>
      </c>
      <c r="H109" s="285" t="s">
        <v>879</v>
      </c>
      <c r="I109" s="43" t="s">
        <v>433</v>
      </c>
      <c r="J109" s="43" t="s">
        <v>163</v>
      </c>
      <c r="K109" s="127"/>
      <c r="L109" s="128">
        <v>7.6</v>
      </c>
      <c r="M109" s="43" t="s">
        <v>935</v>
      </c>
      <c r="N109" s="12" t="s">
        <v>936</v>
      </c>
      <c r="O109" s="43" t="s">
        <v>418</v>
      </c>
      <c r="P109" s="43" t="s">
        <v>419</v>
      </c>
      <c r="Q109" s="43" t="s">
        <v>1004</v>
      </c>
      <c r="R109" s="43" t="s">
        <v>1060</v>
      </c>
      <c r="S109" s="43" t="s">
        <v>800</v>
      </c>
      <c r="T109" s="43" t="s">
        <v>72</v>
      </c>
      <c r="U109" s="12" t="s">
        <v>793</v>
      </c>
      <c r="V109" s="12" t="s">
        <v>793</v>
      </c>
      <c r="W109" s="43" t="s">
        <v>127</v>
      </c>
      <c r="X109" s="43" t="s">
        <v>54</v>
      </c>
      <c r="Y109" s="250"/>
      <c r="Z109" s="130"/>
      <c r="AA109" s="250"/>
      <c r="AB109" s="250"/>
      <c r="AC109" s="265"/>
      <c r="AD109" s="136">
        <v>1</v>
      </c>
      <c r="AE109" s="250"/>
      <c r="AF109" s="250"/>
      <c r="AG109" s="250"/>
      <c r="AH109" s="250"/>
      <c r="AI109" s="134"/>
      <c r="AJ109" s="132">
        <v>60.8</v>
      </c>
      <c r="AK109" s="132">
        <v>60.8</v>
      </c>
      <c r="AL109" s="250"/>
      <c r="AM109" s="250"/>
      <c r="AN109" s="132">
        <v>60.8</v>
      </c>
      <c r="AO109" s="135">
        <v>2023</v>
      </c>
      <c r="AP109" s="43" t="s">
        <v>420</v>
      </c>
      <c r="AQ109" s="43" t="s">
        <v>421</v>
      </c>
      <c r="AR109" s="43" t="s">
        <v>434</v>
      </c>
      <c r="AS109" s="43" t="s">
        <v>423</v>
      </c>
      <c r="AT109" s="43" t="s">
        <v>84</v>
      </c>
      <c r="AU109" s="43" t="s">
        <v>107</v>
      </c>
      <c r="AV109" s="126" t="s">
        <v>433</v>
      </c>
      <c r="AW109" s="368" t="s">
        <v>435</v>
      </c>
      <c r="AX109" s="336"/>
      <c r="AY109" s="336"/>
      <c r="AZ109" s="117"/>
      <c r="BA109" s="117"/>
      <c r="BB109" s="117"/>
      <c r="BC109" s="117"/>
      <c r="BD109" s="117"/>
      <c r="BE109" s="117"/>
      <c r="BF109" s="117"/>
      <c r="BG109" s="117"/>
      <c r="BH109" s="117"/>
      <c r="BI109" s="117"/>
      <c r="BJ109" s="117"/>
      <c r="BK109" s="117"/>
      <c r="BL109" s="117"/>
      <c r="BM109" s="117"/>
      <c r="BN109" s="117"/>
      <c r="BO109" s="117"/>
      <c r="BP109" s="117"/>
      <c r="BQ109" s="117"/>
      <c r="BR109" s="117"/>
    </row>
    <row r="110" spans="1:70" ht="144">
      <c r="A110" s="15">
        <v>107</v>
      </c>
      <c r="B110" s="11" t="s">
        <v>78</v>
      </c>
      <c r="C110" s="270"/>
      <c r="D110" s="276" t="s">
        <v>667</v>
      </c>
      <c r="E110" s="270"/>
      <c r="F110" s="40" t="s">
        <v>1126</v>
      </c>
      <c r="G110" s="271" t="s">
        <v>639</v>
      </c>
      <c r="H110" s="271" t="s">
        <v>640</v>
      </c>
      <c r="I110" s="272" t="s">
        <v>632</v>
      </c>
      <c r="J110" s="127" t="s">
        <v>51</v>
      </c>
      <c r="K110" s="127"/>
      <c r="L110" s="273">
        <v>104.22499999999999</v>
      </c>
      <c r="M110" s="43" t="s">
        <v>935</v>
      </c>
      <c r="N110" s="12" t="s">
        <v>936</v>
      </c>
      <c r="O110" s="127" t="s">
        <v>881</v>
      </c>
      <c r="P110" s="127" t="s">
        <v>889</v>
      </c>
      <c r="Q110" s="127" t="s">
        <v>960</v>
      </c>
      <c r="R110" s="127" t="s">
        <v>633</v>
      </c>
      <c r="S110" s="127" t="s">
        <v>634</v>
      </c>
      <c r="T110" s="127" t="s">
        <v>172</v>
      </c>
      <c r="U110" s="273"/>
      <c r="V110" s="273"/>
      <c r="W110" s="127" t="s">
        <v>635</v>
      </c>
      <c r="X110" s="127" t="s">
        <v>54</v>
      </c>
      <c r="Y110" s="273"/>
      <c r="Z110" s="273"/>
      <c r="AA110" s="273"/>
      <c r="AB110" s="273"/>
      <c r="AC110" s="273"/>
      <c r="AD110" s="127" t="s">
        <v>636</v>
      </c>
      <c r="AE110" s="273"/>
      <c r="AF110" s="273"/>
      <c r="AG110" s="273"/>
      <c r="AH110" s="273"/>
      <c r="AI110" s="273"/>
      <c r="AJ110" s="274">
        <v>2.1000000000000001E-2</v>
      </c>
      <c r="AK110" s="274">
        <v>0.35</v>
      </c>
      <c r="AL110" s="273"/>
      <c r="AM110" s="273"/>
      <c r="AN110" s="274">
        <v>0.35</v>
      </c>
      <c r="AO110" s="274">
        <v>2023</v>
      </c>
      <c r="AP110" s="127" t="s">
        <v>82</v>
      </c>
      <c r="AQ110" s="127" t="s">
        <v>641</v>
      </c>
      <c r="AR110" s="127" t="s">
        <v>637</v>
      </c>
      <c r="AS110" s="127" t="s">
        <v>58</v>
      </c>
      <c r="AT110" s="273"/>
      <c r="AU110" s="273"/>
      <c r="AV110" s="127" t="s">
        <v>638</v>
      </c>
      <c r="AW110" s="364">
        <v>2023</v>
      </c>
      <c r="AX110" s="340"/>
      <c r="AY110" s="337"/>
      <c r="AZ110" s="275"/>
      <c r="BA110" s="275"/>
      <c r="BB110" s="275"/>
      <c r="BC110" s="275"/>
      <c r="BD110" s="275"/>
      <c r="BE110" s="275"/>
      <c r="BF110" s="275"/>
      <c r="BG110" s="275"/>
      <c r="BH110" s="275"/>
      <c r="BI110" s="275"/>
      <c r="BJ110" s="275"/>
      <c r="BK110" s="275"/>
      <c r="BL110" s="275"/>
      <c r="BM110" s="275"/>
      <c r="BN110" s="275"/>
      <c r="BO110" s="275"/>
      <c r="BP110" s="275"/>
      <c r="BQ110" s="275"/>
      <c r="BR110" s="275"/>
    </row>
    <row r="111" spans="1:70" ht="129.6">
      <c r="A111" s="15">
        <v>108</v>
      </c>
      <c r="B111" s="11" t="s">
        <v>78</v>
      </c>
      <c r="C111" s="272"/>
      <c r="D111" s="276" t="s">
        <v>667</v>
      </c>
      <c r="E111" s="272"/>
      <c r="F111" s="40" t="s">
        <v>1127</v>
      </c>
      <c r="G111" s="271" t="s">
        <v>669</v>
      </c>
      <c r="H111" s="271" t="s">
        <v>642</v>
      </c>
      <c r="I111" s="272" t="s">
        <v>643</v>
      </c>
      <c r="J111" s="127" t="s">
        <v>51</v>
      </c>
      <c r="K111" s="127"/>
      <c r="L111" s="273">
        <v>19.564</v>
      </c>
      <c r="M111" s="43" t="s">
        <v>935</v>
      </c>
      <c r="N111" s="12" t="s">
        <v>936</v>
      </c>
      <c r="O111" s="127" t="s">
        <v>264</v>
      </c>
      <c r="P111" s="127" t="s">
        <v>283</v>
      </c>
      <c r="Q111" s="127" t="s">
        <v>976</v>
      </c>
      <c r="R111" s="127" t="s">
        <v>644</v>
      </c>
      <c r="S111" s="127" t="s">
        <v>645</v>
      </c>
      <c r="T111" s="127" t="s">
        <v>172</v>
      </c>
      <c r="U111" s="127" t="s">
        <v>329</v>
      </c>
      <c r="V111" s="127" t="s">
        <v>329</v>
      </c>
      <c r="W111" s="127" t="s">
        <v>635</v>
      </c>
      <c r="X111" s="127" t="s">
        <v>54</v>
      </c>
      <c r="Y111" s="273"/>
      <c r="Z111" s="273"/>
      <c r="AA111" s="273"/>
      <c r="AB111" s="273"/>
      <c r="AC111" s="273"/>
      <c r="AD111" s="274">
        <v>2.7</v>
      </c>
      <c r="AE111" s="273"/>
      <c r="AF111" s="273"/>
      <c r="AG111" s="273"/>
      <c r="AH111" s="273"/>
      <c r="AI111" s="273"/>
      <c r="AJ111" s="274">
        <v>0.19</v>
      </c>
      <c r="AK111" s="274">
        <v>0.5</v>
      </c>
      <c r="AL111" s="273"/>
      <c r="AM111" s="273"/>
      <c r="AN111" s="274">
        <v>0.5</v>
      </c>
      <c r="AO111" s="273"/>
      <c r="AP111" s="127" t="s">
        <v>665</v>
      </c>
      <c r="AQ111" s="127" t="s">
        <v>646</v>
      </c>
      <c r="AR111" s="127" t="s">
        <v>643</v>
      </c>
      <c r="AS111" s="127" t="s">
        <v>58</v>
      </c>
      <c r="AT111" s="273"/>
      <c r="AU111" s="127" t="s">
        <v>666</v>
      </c>
      <c r="AV111" s="127" t="s">
        <v>638</v>
      </c>
      <c r="AW111" s="364">
        <v>2023</v>
      </c>
      <c r="AX111" s="340"/>
      <c r="AY111" s="338"/>
      <c r="AZ111" s="277"/>
      <c r="BA111" s="277"/>
      <c r="BB111" s="277"/>
      <c r="BC111" s="277"/>
      <c r="BD111" s="278"/>
      <c r="BE111" s="278"/>
      <c r="BF111" s="278"/>
      <c r="BG111" s="278"/>
      <c r="BH111" s="278"/>
      <c r="BI111" s="278"/>
      <c r="BJ111" s="278"/>
      <c r="BK111" s="278"/>
      <c r="BL111" s="278"/>
      <c r="BM111" s="278"/>
      <c r="BN111" s="278"/>
      <c r="BO111" s="278"/>
      <c r="BP111" s="278"/>
      <c r="BQ111" s="278"/>
      <c r="BR111" s="278"/>
    </row>
    <row r="112" spans="1:70" ht="129.6">
      <c r="A112" s="12">
        <v>109</v>
      </c>
      <c r="B112" s="11" t="s">
        <v>78</v>
      </c>
      <c r="C112" s="272"/>
      <c r="D112" s="276" t="s">
        <v>667</v>
      </c>
      <c r="E112" s="272"/>
      <c r="F112" s="40" t="s">
        <v>1127</v>
      </c>
      <c r="G112" s="271" t="s">
        <v>669</v>
      </c>
      <c r="H112" s="271" t="s">
        <v>647</v>
      </c>
      <c r="I112" s="272" t="s">
        <v>643</v>
      </c>
      <c r="J112" s="127" t="s">
        <v>51</v>
      </c>
      <c r="K112" s="127"/>
      <c r="L112" s="273">
        <v>19.564</v>
      </c>
      <c r="M112" s="43" t="s">
        <v>935</v>
      </c>
      <c r="N112" s="12" t="s">
        <v>936</v>
      </c>
      <c r="O112" s="127" t="s">
        <v>264</v>
      </c>
      <c r="P112" s="127" t="s">
        <v>283</v>
      </c>
      <c r="Q112" s="127" t="s">
        <v>976</v>
      </c>
      <c r="R112" s="127" t="s">
        <v>644</v>
      </c>
      <c r="S112" s="127" t="s">
        <v>645</v>
      </c>
      <c r="T112" s="127" t="s">
        <v>172</v>
      </c>
      <c r="U112" s="127" t="s">
        <v>329</v>
      </c>
      <c r="V112" s="127" t="s">
        <v>329</v>
      </c>
      <c r="W112" s="127" t="s">
        <v>635</v>
      </c>
      <c r="X112" s="127" t="s">
        <v>54</v>
      </c>
      <c r="Y112" s="273"/>
      <c r="Z112" s="273"/>
      <c r="AA112" s="273"/>
      <c r="AB112" s="273"/>
      <c r="AC112" s="273"/>
      <c r="AD112" s="274">
        <v>1.7</v>
      </c>
      <c r="AE112" s="273"/>
      <c r="AF112" s="273"/>
      <c r="AG112" s="273"/>
      <c r="AH112" s="273"/>
      <c r="AI112" s="273"/>
      <c r="AJ112" s="274">
        <v>0.26</v>
      </c>
      <c r="AK112" s="274">
        <v>0.45</v>
      </c>
      <c r="AL112" s="273"/>
      <c r="AM112" s="273"/>
      <c r="AN112" s="274">
        <v>0.45</v>
      </c>
      <c r="AO112" s="273"/>
      <c r="AP112" s="127" t="s">
        <v>665</v>
      </c>
      <c r="AQ112" s="127" t="s">
        <v>646</v>
      </c>
      <c r="AR112" s="127" t="s">
        <v>643</v>
      </c>
      <c r="AS112" s="127" t="s">
        <v>58</v>
      </c>
      <c r="AT112" s="273"/>
      <c r="AU112" s="127" t="s">
        <v>666</v>
      </c>
      <c r="AV112" s="127" t="s">
        <v>638</v>
      </c>
      <c r="AW112" s="364">
        <v>2023</v>
      </c>
      <c r="AX112" s="340"/>
      <c r="AY112" s="338"/>
      <c r="AZ112" s="277"/>
      <c r="BA112" s="277"/>
      <c r="BB112" s="277"/>
      <c r="BC112" s="277"/>
      <c r="BD112" s="278"/>
      <c r="BE112" s="278"/>
      <c r="BF112" s="278"/>
      <c r="BG112" s="278"/>
      <c r="BH112" s="278"/>
      <c r="BI112" s="278"/>
      <c r="BJ112" s="278"/>
      <c r="BK112" s="278"/>
      <c r="BL112" s="278"/>
      <c r="BM112" s="278"/>
      <c r="BN112" s="278"/>
      <c r="BO112" s="278"/>
      <c r="BP112" s="278"/>
      <c r="BQ112" s="278"/>
      <c r="BR112" s="278"/>
    </row>
    <row r="113" spans="1:70" ht="129.6">
      <c r="A113" s="15">
        <v>110</v>
      </c>
      <c r="B113" s="11" t="s">
        <v>78</v>
      </c>
      <c r="C113" s="272"/>
      <c r="D113" s="276" t="s">
        <v>667</v>
      </c>
      <c r="E113" s="272"/>
      <c r="F113" s="40" t="s">
        <v>1127</v>
      </c>
      <c r="G113" s="271" t="s">
        <v>669</v>
      </c>
      <c r="H113" s="271" t="s">
        <v>648</v>
      </c>
      <c r="I113" s="272" t="s">
        <v>643</v>
      </c>
      <c r="J113" s="127" t="s">
        <v>51</v>
      </c>
      <c r="K113" s="127"/>
      <c r="L113" s="273">
        <v>19.564</v>
      </c>
      <c r="M113" s="43" t="s">
        <v>935</v>
      </c>
      <c r="N113" s="12" t="s">
        <v>936</v>
      </c>
      <c r="O113" s="127" t="s">
        <v>264</v>
      </c>
      <c r="P113" s="127" t="s">
        <v>283</v>
      </c>
      <c r="Q113" s="127" t="s">
        <v>976</v>
      </c>
      <c r="R113" s="127" t="s">
        <v>644</v>
      </c>
      <c r="S113" s="127" t="s">
        <v>645</v>
      </c>
      <c r="T113" s="127" t="s">
        <v>172</v>
      </c>
      <c r="U113" s="127" t="s">
        <v>329</v>
      </c>
      <c r="V113" s="127" t="s">
        <v>329</v>
      </c>
      <c r="W113" s="127" t="s">
        <v>635</v>
      </c>
      <c r="X113" s="127" t="s">
        <v>54</v>
      </c>
      <c r="Y113" s="273"/>
      <c r="Z113" s="273"/>
      <c r="AA113" s="273"/>
      <c r="AB113" s="273"/>
      <c r="AC113" s="273"/>
      <c r="AD113" s="274">
        <v>0.4</v>
      </c>
      <c r="AE113" s="273"/>
      <c r="AF113" s="273"/>
      <c r="AG113" s="273"/>
      <c r="AH113" s="273"/>
      <c r="AI113" s="273"/>
      <c r="AJ113" s="274">
        <v>7.4999999999999997E-2</v>
      </c>
      <c r="AK113" s="274">
        <v>0.3</v>
      </c>
      <c r="AL113" s="273"/>
      <c r="AM113" s="273"/>
      <c r="AN113" s="274">
        <v>0.3</v>
      </c>
      <c r="AO113" s="273"/>
      <c r="AP113" s="127" t="s">
        <v>665</v>
      </c>
      <c r="AQ113" s="127" t="s">
        <v>646</v>
      </c>
      <c r="AR113" s="127" t="s">
        <v>643</v>
      </c>
      <c r="AS113" s="127" t="s">
        <v>58</v>
      </c>
      <c r="AT113" s="273"/>
      <c r="AU113" s="127" t="s">
        <v>666</v>
      </c>
      <c r="AV113" s="127" t="s">
        <v>638</v>
      </c>
      <c r="AW113" s="364">
        <v>2023</v>
      </c>
      <c r="AX113" s="340"/>
      <c r="AY113" s="338"/>
      <c r="AZ113" s="277"/>
      <c r="BA113" s="277"/>
      <c r="BB113" s="277"/>
      <c r="BC113" s="277"/>
      <c r="BD113" s="278"/>
      <c r="BE113" s="278"/>
      <c r="BF113" s="278"/>
      <c r="BG113" s="278"/>
      <c r="BH113" s="278"/>
      <c r="BI113" s="278"/>
      <c r="BJ113" s="278"/>
      <c r="BK113" s="278"/>
      <c r="BL113" s="278"/>
      <c r="BM113" s="278"/>
      <c r="BN113" s="278"/>
      <c r="BO113" s="278"/>
      <c r="BP113" s="278"/>
      <c r="BQ113" s="278"/>
      <c r="BR113" s="278"/>
    </row>
    <row r="114" spans="1:70" ht="115.2">
      <c r="A114" s="15">
        <v>111</v>
      </c>
      <c r="B114" s="11" t="s">
        <v>78</v>
      </c>
      <c r="C114" s="272"/>
      <c r="D114" s="272" t="s">
        <v>667</v>
      </c>
      <c r="E114" s="272"/>
      <c r="F114" s="40" t="s">
        <v>1128</v>
      </c>
      <c r="G114" s="271" t="s">
        <v>670</v>
      </c>
      <c r="H114" s="271" t="s">
        <v>649</v>
      </c>
      <c r="I114" s="272" t="s">
        <v>650</v>
      </c>
      <c r="J114" s="127" t="s">
        <v>51</v>
      </c>
      <c r="K114" s="127"/>
      <c r="L114" s="273">
        <v>56.567</v>
      </c>
      <c r="M114" s="43" t="s">
        <v>935</v>
      </c>
      <c r="N114" s="12" t="s">
        <v>936</v>
      </c>
      <c r="O114" s="127" t="s">
        <v>264</v>
      </c>
      <c r="P114" s="127" t="s">
        <v>265</v>
      </c>
      <c r="Q114" s="127" t="s">
        <v>1006</v>
      </c>
      <c r="R114" s="127" t="s">
        <v>633</v>
      </c>
      <c r="S114" s="127" t="s">
        <v>634</v>
      </c>
      <c r="T114" s="127" t="s">
        <v>172</v>
      </c>
      <c r="U114" s="127" t="s">
        <v>329</v>
      </c>
      <c r="V114" s="127" t="s">
        <v>329</v>
      </c>
      <c r="W114" s="127" t="s">
        <v>635</v>
      </c>
      <c r="X114" s="127" t="s">
        <v>54</v>
      </c>
      <c r="Y114" s="273"/>
      <c r="Z114" s="273"/>
      <c r="AA114" s="273"/>
      <c r="AB114" s="273"/>
      <c r="AC114" s="273"/>
      <c r="AD114" s="274">
        <v>55.1</v>
      </c>
      <c r="AE114" s="273"/>
      <c r="AF114" s="273"/>
      <c r="AG114" s="273"/>
      <c r="AH114" s="273"/>
      <c r="AI114" s="273"/>
      <c r="AJ114" s="274">
        <v>1.4999999999999999E-2</v>
      </c>
      <c r="AK114" s="274">
        <v>0.8</v>
      </c>
      <c r="AL114" s="273"/>
      <c r="AM114" s="273"/>
      <c r="AN114" s="274">
        <v>0.8</v>
      </c>
      <c r="AO114" s="273"/>
      <c r="AP114" s="127" t="s">
        <v>665</v>
      </c>
      <c r="AQ114" s="127" t="s">
        <v>651</v>
      </c>
      <c r="AR114" s="127" t="s">
        <v>650</v>
      </c>
      <c r="AS114" s="127" t="s">
        <v>58</v>
      </c>
      <c r="AT114" s="273"/>
      <c r="AU114" s="127" t="s">
        <v>666</v>
      </c>
      <c r="AV114" s="127" t="s">
        <v>638</v>
      </c>
      <c r="AW114" s="364">
        <v>2023</v>
      </c>
      <c r="AX114" s="340"/>
      <c r="AY114" s="338"/>
      <c r="AZ114" s="277"/>
      <c r="BA114" s="277"/>
      <c r="BB114" s="277"/>
      <c r="BC114" s="277"/>
      <c r="BD114" s="278"/>
      <c r="BE114" s="278"/>
      <c r="BF114" s="278"/>
      <c r="BG114" s="278"/>
      <c r="BH114" s="278"/>
      <c r="BI114" s="278"/>
      <c r="BJ114" s="278"/>
      <c r="BK114" s="278"/>
      <c r="BL114" s="278"/>
      <c r="BM114" s="278"/>
      <c r="BN114" s="278"/>
      <c r="BO114" s="278"/>
      <c r="BP114" s="278"/>
      <c r="BQ114" s="278"/>
      <c r="BR114" s="278"/>
    </row>
    <row r="115" spans="1:70" ht="115.2">
      <c r="A115" s="12">
        <v>112</v>
      </c>
      <c r="B115" s="11" t="s">
        <v>78</v>
      </c>
      <c r="C115" s="272"/>
      <c r="D115" s="272" t="s">
        <v>667</v>
      </c>
      <c r="E115" s="272"/>
      <c r="F115" s="40" t="s">
        <v>1129</v>
      </c>
      <c r="G115" s="271" t="s">
        <v>671</v>
      </c>
      <c r="H115" s="271" t="s">
        <v>652</v>
      </c>
      <c r="I115" s="272" t="s">
        <v>653</v>
      </c>
      <c r="J115" s="127" t="s">
        <v>51</v>
      </c>
      <c r="K115" s="127"/>
      <c r="L115" s="273">
        <v>8.8000000000000007</v>
      </c>
      <c r="M115" s="43" t="s">
        <v>935</v>
      </c>
      <c r="N115" s="12" t="s">
        <v>936</v>
      </c>
      <c r="O115" s="127" t="s">
        <v>264</v>
      </c>
      <c r="P115" s="127" t="s">
        <v>283</v>
      </c>
      <c r="Q115" s="127" t="s">
        <v>1007</v>
      </c>
      <c r="R115" s="127" t="s">
        <v>654</v>
      </c>
      <c r="S115" s="127" t="s">
        <v>655</v>
      </c>
      <c r="T115" s="127" t="s">
        <v>172</v>
      </c>
      <c r="U115" s="127" t="s">
        <v>329</v>
      </c>
      <c r="V115" s="127" t="s">
        <v>329</v>
      </c>
      <c r="W115" s="127" t="s">
        <v>635</v>
      </c>
      <c r="X115" s="127" t="s">
        <v>54</v>
      </c>
      <c r="Y115" s="273"/>
      <c r="Z115" s="273"/>
      <c r="AA115" s="273"/>
      <c r="AB115" s="273"/>
      <c r="AC115" s="273"/>
      <c r="AD115" s="274">
        <v>9.9</v>
      </c>
      <c r="AE115" s="273"/>
      <c r="AF115" s="273"/>
      <c r="AG115" s="273"/>
      <c r="AH115" s="273"/>
      <c r="AI115" s="273"/>
      <c r="AJ115" s="274">
        <v>0.03</v>
      </c>
      <c r="AK115" s="274">
        <v>0.3</v>
      </c>
      <c r="AL115" s="273"/>
      <c r="AM115" s="273"/>
      <c r="AN115" s="274">
        <v>0.3</v>
      </c>
      <c r="AO115" s="273"/>
      <c r="AP115" s="127" t="s">
        <v>665</v>
      </c>
      <c r="AQ115" s="127" t="s">
        <v>656</v>
      </c>
      <c r="AR115" s="127" t="s">
        <v>653</v>
      </c>
      <c r="AS115" s="127" t="s">
        <v>58</v>
      </c>
      <c r="AT115" s="273"/>
      <c r="AU115" s="127" t="s">
        <v>666</v>
      </c>
      <c r="AV115" s="127" t="s">
        <v>638</v>
      </c>
      <c r="AW115" s="364">
        <v>2023</v>
      </c>
      <c r="AX115" s="340"/>
      <c r="AY115" s="338"/>
      <c r="AZ115" s="277"/>
      <c r="BA115" s="277"/>
      <c r="BB115" s="277"/>
      <c r="BC115" s="277"/>
      <c r="BD115" s="278"/>
      <c r="BE115" s="278"/>
      <c r="BF115" s="278"/>
      <c r="BG115" s="278"/>
      <c r="BH115" s="278"/>
      <c r="BI115" s="278"/>
      <c r="BJ115" s="278"/>
      <c r="BK115" s="278"/>
      <c r="BL115" s="278"/>
      <c r="BM115" s="278"/>
      <c r="BN115" s="278"/>
      <c r="BO115" s="278"/>
      <c r="BP115" s="278"/>
      <c r="BQ115" s="278"/>
      <c r="BR115" s="278"/>
    </row>
    <row r="116" spans="1:70" ht="129.6">
      <c r="A116" s="15">
        <v>113</v>
      </c>
      <c r="B116" s="11" t="s">
        <v>78</v>
      </c>
      <c r="C116" s="272"/>
      <c r="D116" s="272" t="s">
        <v>667</v>
      </c>
      <c r="E116" s="272"/>
      <c r="F116" s="40" t="s">
        <v>1130</v>
      </c>
      <c r="G116" s="271" t="s">
        <v>672</v>
      </c>
      <c r="H116" s="271" t="s">
        <v>657</v>
      </c>
      <c r="I116" s="272" t="s">
        <v>658</v>
      </c>
      <c r="J116" s="127" t="s">
        <v>51</v>
      </c>
      <c r="K116" s="127"/>
      <c r="L116" s="273">
        <v>19.564</v>
      </c>
      <c r="M116" s="43" t="s">
        <v>935</v>
      </c>
      <c r="N116" s="12" t="s">
        <v>936</v>
      </c>
      <c r="O116" s="127" t="s">
        <v>264</v>
      </c>
      <c r="P116" s="127" t="s">
        <v>283</v>
      </c>
      <c r="Q116" s="127" t="s">
        <v>982</v>
      </c>
      <c r="R116" s="127" t="s">
        <v>659</v>
      </c>
      <c r="S116" s="127" t="s">
        <v>660</v>
      </c>
      <c r="T116" s="127" t="s">
        <v>172</v>
      </c>
      <c r="U116" s="127" t="s">
        <v>329</v>
      </c>
      <c r="V116" s="127" t="s">
        <v>329</v>
      </c>
      <c r="W116" s="127" t="s">
        <v>635</v>
      </c>
      <c r="X116" s="127" t="s">
        <v>54</v>
      </c>
      <c r="Y116" s="273"/>
      <c r="Z116" s="273"/>
      <c r="AA116" s="273"/>
      <c r="AB116" s="273"/>
      <c r="AC116" s="273"/>
      <c r="AD116" s="274">
        <v>8.3000000000000007</v>
      </c>
      <c r="AE116" s="273"/>
      <c r="AF116" s="273"/>
      <c r="AG116" s="273"/>
      <c r="AH116" s="273"/>
      <c r="AI116" s="273"/>
      <c r="AJ116" s="274">
        <v>0.1</v>
      </c>
      <c r="AK116" s="274">
        <v>0.85</v>
      </c>
      <c r="AL116" s="273"/>
      <c r="AM116" s="273"/>
      <c r="AN116" s="274">
        <v>0.85</v>
      </c>
      <c r="AO116" s="273"/>
      <c r="AP116" s="127" t="s">
        <v>665</v>
      </c>
      <c r="AQ116" s="127" t="s">
        <v>661</v>
      </c>
      <c r="AR116" s="127" t="s">
        <v>658</v>
      </c>
      <c r="AS116" s="127" t="s">
        <v>58</v>
      </c>
      <c r="AT116" s="273"/>
      <c r="AU116" s="127" t="s">
        <v>666</v>
      </c>
      <c r="AV116" s="127" t="s">
        <v>638</v>
      </c>
      <c r="AW116" s="364">
        <v>2023</v>
      </c>
      <c r="AX116" s="340"/>
      <c r="AY116" s="338"/>
      <c r="AZ116" s="277"/>
      <c r="BA116" s="277"/>
      <c r="BB116" s="277"/>
      <c r="BC116" s="277"/>
      <c r="BD116" s="278"/>
      <c r="BE116" s="278"/>
      <c r="BF116" s="278"/>
      <c r="BG116" s="278"/>
      <c r="BH116" s="278"/>
      <c r="BI116" s="278"/>
      <c r="BJ116" s="278"/>
      <c r="BK116" s="278"/>
      <c r="BL116" s="278"/>
      <c r="BM116" s="278"/>
      <c r="BN116" s="278"/>
      <c r="BO116" s="278"/>
      <c r="BP116" s="278"/>
      <c r="BQ116" s="278"/>
      <c r="BR116" s="278"/>
    </row>
    <row r="117" spans="1:70" ht="173.4" thickBot="1">
      <c r="A117" s="15">
        <v>114</v>
      </c>
      <c r="B117" s="11" t="s">
        <v>78</v>
      </c>
      <c r="C117" s="314"/>
      <c r="D117" s="314" t="s">
        <v>667</v>
      </c>
      <c r="E117" s="314"/>
      <c r="F117" s="282" t="s">
        <v>1131</v>
      </c>
      <c r="G117" s="286" t="s">
        <v>673</v>
      </c>
      <c r="H117" s="286" t="s">
        <v>662</v>
      </c>
      <c r="I117" s="314" t="s">
        <v>663</v>
      </c>
      <c r="J117" s="159" t="s">
        <v>51</v>
      </c>
      <c r="K117" s="127"/>
      <c r="L117" s="273">
        <v>19.564</v>
      </c>
      <c r="M117" s="43" t="s">
        <v>935</v>
      </c>
      <c r="N117" s="12" t="s">
        <v>936</v>
      </c>
      <c r="O117" s="127" t="s">
        <v>264</v>
      </c>
      <c r="P117" s="127" t="s">
        <v>283</v>
      </c>
      <c r="Q117" s="127" t="s">
        <v>982</v>
      </c>
      <c r="R117" s="127" t="s">
        <v>659</v>
      </c>
      <c r="S117" s="127" t="s">
        <v>660</v>
      </c>
      <c r="T117" s="127" t="s">
        <v>172</v>
      </c>
      <c r="U117" s="127" t="s">
        <v>329</v>
      </c>
      <c r="V117" s="127" t="s">
        <v>329</v>
      </c>
      <c r="W117" s="127" t="s">
        <v>635</v>
      </c>
      <c r="X117" s="127" t="s">
        <v>54</v>
      </c>
      <c r="Y117" s="273"/>
      <c r="Z117" s="273"/>
      <c r="AA117" s="273"/>
      <c r="AB117" s="273"/>
      <c r="AC117" s="273"/>
      <c r="AD117" s="274">
        <v>8.3000000000000007</v>
      </c>
      <c r="AE117" s="273"/>
      <c r="AF117" s="273"/>
      <c r="AG117" s="273"/>
      <c r="AH117" s="273"/>
      <c r="AI117" s="273"/>
      <c r="AJ117" s="274">
        <v>0.1</v>
      </c>
      <c r="AK117" s="274">
        <v>0.85</v>
      </c>
      <c r="AL117" s="273"/>
      <c r="AM117" s="273"/>
      <c r="AN117" s="274">
        <v>0.85</v>
      </c>
      <c r="AO117" s="273"/>
      <c r="AP117" s="127" t="s">
        <v>665</v>
      </c>
      <c r="AQ117" s="127" t="s">
        <v>664</v>
      </c>
      <c r="AR117" s="127" t="s">
        <v>663</v>
      </c>
      <c r="AS117" s="127" t="s">
        <v>58</v>
      </c>
      <c r="AT117" s="273"/>
      <c r="AU117" s="127" t="s">
        <v>666</v>
      </c>
      <c r="AV117" s="127" t="s">
        <v>638</v>
      </c>
      <c r="AW117" s="364">
        <v>2023</v>
      </c>
      <c r="AX117" s="340"/>
      <c r="AY117" s="338"/>
      <c r="AZ117" s="277"/>
      <c r="BA117" s="277"/>
      <c r="BB117" s="277"/>
      <c r="BC117" s="277"/>
      <c r="BD117" s="278"/>
      <c r="BE117" s="278"/>
      <c r="BF117" s="278"/>
      <c r="BG117" s="278"/>
      <c r="BH117" s="278"/>
      <c r="BI117" s="278"/>
      <c r="BJ117" s="278"/>
      <c r="BK117" s="278"/>
      <c r="BL117" s="278"/>
      <c r="BM117" s="278"/>
      <c r="BN117" s="278"/>
      <c r="BO117" s="278"/>
      <c r="BP117" s="278"/>
      <c r="BQ117" s="278"/>
      <c r="BR117" s="278"/>
    </row>
    <row r="118" spans="1:70" ht="317.39999999999998" thickBot="1">
      <c r="A118" s="12">
        <v>115</v>
      </c>
      <c r="B118" s="11" t="s">
        <v>78</v>
      </c>
      <c r="C118" s="320"/>
      <c r="D118" s="319" t="s">
        <v>415</v>
      </c>
      <c r="E118" s="320"/>
      <c r="F118" s="322" t="s">
        <v>1142</v>
      </c>
      <c r="G118" s="320" t="s">
        <v>1063</v>
      </c>
      <c r="H118" s="320" t="s">
        <v>1064</v>
      </c>
      <c r="I118" s="319" t="s">
        <v>1065</v>
      </c>
      <c r="J118" s="319" t="s">
        <v>163</v>
      </c>
      <c r="K118" s="313"/>
      <c r="L118" s="273">
        <v>0</v>
      </c>
      <c r="M118" s="43" t="s">
        <v>935</v>
      </c>
      <c r="N118" s="12" t="s">
        <v>936</v>
      </c>
      <c r="O118" s="127" t="s">
        <v>1066</v>
      </c>
      <c r="P118" s="127"/>
      <c r="Q118" s="127"/>
      <c r="R118" s="127"/>
      <c r="S118" s="127"/>
      <c r="T118" s="127"/>
      <c r="U118" s="127"/>
      <c r="V118" s="127"/>
      <c r="W118" s="127"/>
      <c r="X118" s="127"/>
      <c r="Y118" s="273"/>
      <c r="Z118" s="273" t="s">
        <v>350</v>
      </c>
      <c r="AA118" s="273"/>
      <c r="AB118" s="273"/>
      <c r="AC118" s="273"/>
      <c r="AD118" s="274"/>
      <c r="AE118" s="273"/>
      <c r="AF118" s="273"/>
      <c r="AG118" s="273"/>
      <c r="AH118" s="273"/>
      <c r="AI118" s="273"/>
      <c r="AJ118" s="274"/>
      <c r="AK118" s="274">
        <v>8</v>
      </c>
      <c r="AL118" s="273"/>
      <c r="AM118" s="273"/>
      <c r="AN118" s="274">
        <v>8</v>
      </c>
      <c r="AO118" s="273">
        <v>2023</v>
      </c>
      <c r="AP118" s="311" t="s">
        <v>1071</v>
      </c>
      <c r="AQ118" s="312" t="s">
        <v>1067</v>
      </c>
      <c r="AR118" s="312" t="s">
        <v>1065</v>
      </c>
      <c r="AS118" s="312" t="s">
        <v>58</v>
      </c>
      <c r="AT118" s="312" t="s">
        <v>84</v>
      </c>
      <c r="AU118" s="312" t="s">
        <v>1068</v>
      </c>
      <c r="AV118" s="312" t="s">
        <v>1069</v>
      </c>
      <c r="AW118" s="374" t="s">
        <v>1070</v>
      </c>
      <c r="AX118" s="340"/>
      <c r="AY118" s="303"/>
      <c r="AZ118" s="303"/>
      <c r="BA118" s="303"/>
      <c r="BB118" s="303"/>
      <c r="BC118" s="303"/>
      <c r="BD118" s="278"/>
      <c r="BE118" s="278"/>
      <c r="BF118" s="278"/>
      <c r="BG118" s="278"/>
      <c r="BH118" s="278"/>
      <c r="BI118" s="278"/>
      <c r="BJ118" s="278"/>
      <c r="BK118" s="278"/>
      <c r="BL118" s="278"/>
      <c r="BM118" s="278"/>
      <c r="BN118" s="278"/>
      <c r="BO118" s="278"/>
      <c r="BP118" s="278"/>
      <c r="BQ118" s="278"/>
      <c r="BR118" s="278"/>
    </row>
    <row r="119" spans="1:70" ht="115.2">
      <c r="A119" s="326">
        <v>116</v>
      </c>
      <c r="B119" s="378" t="s">
        <v>547</v>
      </c>
      <c r="C119" s="328"/>
      <c r="D119" s="327" t="s">
        <v>548</v>
      </c>
      <c r="E119" s="328"/>
      <c r="F119" s="329" t="s">
        <v>934</v>
      </c>
      <c r="G119" s="330" t="s">
        <v>549</v>
      </c>
      <c r="H119" s="331"/>
      <c r="I119" s="327" t="s">
        <v>550</v>
      </c>
      <c r="J119" s="327" t="s">
        <v>163</v>
      </c>
      <c r="K119" s="327"/>
      <c r="L119" s="332">
        <v>289.697</v>
      </c>
      <c r="M119" s="327" t="s">
        <v>935</v>
      </c>
      <c r="N119" s="333" t="s">
        <v>936</v>
      </c>
      <c r="O119" s="327" t="s">
        <v>511</v>
      </c>
      <c r="P119" s="327" t="s">
        <v>512</v>
      </c>
      <c r="Q119" s="327" t="s">
        <v>517</v>
      </c>
      <c r="R119" s="332"/>
      <c r="S119" s="327" t="s">
        <v>777</v>
      </c>
      <c r="T119" s="327" t="s">
        <v>72</v>
      </c>
      <c r="U119" s="327" t="s">
        <v>793</v>
      </c>
      <c r="V119" s="327" t="s">
        <v>793</v>
      </c>
      <c r="W119" s="327" t="s">
        <v>127</v>
      </c>
      <c r="X119" s="328"/>
      <c r="Y119" s="328"/>
      <c r="Z119" s="328"/>
      <c r="AA119" s="328"/>
      <c r="AB119" s="328"/>
      <c r="AC119" s="334" t="s">
        <v>350</v>
      </c>
      <c r="AD119" s="328"/>
      <c r="AE119" s="328"/>
      <c r="AF119" s="328"/>
      <c r="AG119" s="328"/>
      <c r="AH119" s="328"/>
      <c r="AI119" s="335">
        <v>25</v>
      </c>
      <c r="AJ119" s="335">
        <v>0.1</v>
      </c>
      <c r="AK119" s="335">
        <v>2.5</v>
      </c>
      <c r="AL119" s="335">
        <v>0</v>
      </c>
      <c r="AM119" s="335">
        <v>0</v>
      </c>
      <c r="AN119" s="335">
        <v>2.5</v>
      </c>
      <c r="AO119" s="334" t="s">
        <v>551</v>
      </c>
      <c r="AP119" s="327" t="s">
        <v>552</v>
      </c>
      <c r="AQ119" s="327" t="s">
        <v>382</v>
      </c>
      <c r="AR119" s="327" t="s">
        <v>517</v>
      </c>
      <c r="AS119" s="327" t="s">
        <v>58</v>
      </c>
      <c r="AT119" s="332">
        <v>1</v>
      </c>
      <c r="AU119" s="328"/>
      <c r="AV119" s="327" t="s">
        <v>553</v>
      </c>
      <c r="AW119" s="375" t="s">
        <v>554</v>
      </c>
      <c r="AX119" s="341"/>
      <c r="AY119" s="339"/>
      <c r="AZ119" s="278"/>
      <c r="BA119" s="278"/>
      <c r="BB119" s="278"/>
      <c r="BC119" s="278"/>
      <c r="BD119" s="278"/>
      <c r="BE119" s="278"/>
      <c r="BF119" s="278"/>
      <c r="BG119" s="278"/>
      <c r="BH119" s="278"/>
      <c r="BI119" s="278"/>
      <c r="BJ119" s="278"/>
      <c r="BK119" s="278"/>
      <c r="BL119" s="278"/>
      <c r="BM119" s="278"/>
      <c r="BN119" s="278"/>
      <c r="BO119" s="278"/>
      <c r="BP119" s="278"/>
      <c r="BQ119" s="278"/>
      <c r="BR119" s="278"/>
    </row>
    <row r="120" spans="1:70">
      <c r="A120" s="387" t="s">
        <v>776</v>
      </c>
      <c r="B120" s="388"/>
      <c r="C120" s="388"/>
      <c r="D120" s="388"/>
      <c r="E120" s="389"/>
      <c r="F120" s="315"/>
      <c r="G120" s="316"/>
      <c r="H120" s="316"/>
      <c r="I120" s="317"/>
      <c r="J120" s="318"/>
      <c r="K120" s="318"/>
      <c r="L120" s="323"/>
      <c r="M120" s="323"/>
      <c r="N120" s="318"/>
      <c r="O120" s="324"/>
      <c r="P120" s="318"/>
      <c r="Q120" s="318"/>
      <c r="R120" s="318"/>
      <c r="S120" s="318"/>
      <c r="T120" s="318"/>
      <c r="U120" s="318"/>
      <c r="V120" s="318"/>
      <c r="W120" s="318"/>
      <c r="X120" s="318"/>
      <c r="Y120" s="318"/>
      <c r="Z120" s="323"/>
      <c r="AA120" s="323"/>
      <c r="AB120" s="323"/>
      <c r="AC120" s="323"/>
      <c r="AD120" s="323"/>
      <c r="AE120" s="325"/>
      <c r="AF120" s="323"/>
      <c r="AG120" s="323"/>
      <c r="AH120" s="323"/>
      <c r="AI120" s="323"/>
      <c r="AJ120" s="323"/>
      <c r="AK120" s="325"/>
      <c r="AL120" s="325"/>
      <c r="AM120" s="323"/>
      <c r="AN120" s="323"/>
      <c r="AO120" s="325"/>
      <c r="AP120" s="323"/>
      <c r="AQ120" s="318"/>
      <c r="AR120" s="318"/>
      <c r="AS120" s="318"/>
      <c r="AT120" s="318"/>
      <c r="AU120" s="323"/>
      <c r="AV120" s="318"/>
      <c r="AW120" s="376"/>
      <c r="AX120" s="340"/>
      <c r="AY120" s="303"/>
      <c r="AZ120" s="303"/>
      <c r="BA120" s="303"/>
      <c r="BB120" s="303"/>
      <c r="BC120" s="303"/>
      <c r="BD120" s="278"/>
      <c r="BE120" s="278"/>
      <c r="BF120" s="278"/>
      <c r="BG120" s="278"/>
      <c r="BH120" s="278"/>
      <c r="BI120" s="278"/>
      <c r="BJ120" s="278"/>
      <c r="BK120" s="278"/>
      <c r="BL120" s="278"/>
      <c r="BM120" s="278"/>
      <c r="BN120" s="278"/>
      <c r="BO120" s="278"/>
      <c r="BP120" s="278"/>
      <c r="BQ120" s="278"/>
      <c r="BR120" s="278"/>
    </row>
    <row r="121" spans="1:70" ht="158.4">
      <c r="A121" s="269">
        <v>1</v>
      </c>
      <c r="B121" s="11" t="s">
        <v>78</v>
      </c>
      <c r="C121" s="127"/>
      <c r="D121" s="127" t="s">
        <v>414</v>
      </c>
      <c r="E121" s="270"/>
      <c r="F121" s="40" t="s">
        <v>1132</v>
      </c>
      <c r="G121" s="271" t="s">
        <v>1120</v>
      </c>
      <c r="H121" s="302" t="s">
        <v>1125</v>
      </c>
      <c r="I121" s="127" t="s">
        <v>1065</v>
      </c>
      <c r="J121" s="127" t="s">
        <v>163</v>
      </c>
      <c r="K121" s="127"/>
      <c r="L121" s="127" t="s">
        <v>1123</v>
      </c>
      <c r="M121" s="43" t="s">
        <v>935</v>
      </c>
      <c r="N121" s="12" t="s">
        <v>936</v>
      </c>
      <c r="O121" s="127" t="s">
        <v>1066</v>
      </c>
      <c r="P121" s="127"/>
      <c r="Q121" s="127"/>
      <c r="R121" s="127"/>
      <c r="S121" s="270"/>
      <c r="T121" s="270"/>
      <c r="U121" s="127"/>
      <c r="V121" s="127"/>
      <c r="W121" s="279"/>
      <c r="X121" s="280"/>
      <c r="Y121" s="270"/>
      <c r="Z121" s="270"/>
      <c r="AA121" s="270"/>
      <c r="AB121" s="270"/>
      <c r="AC121" s="127" t="s">
        <v>54</v>
      </c>
      <c r="AD121" s="280"/>
      <c r="AE121" s="270"/>
      <c r="AF121" s="270"/>
      <c r="AG121" s="270"/>
      <c r="AH121" s="270"/>
      <c r="AI121" s="274"/>
      <c r="AJ121" s="281"/>
      <c r="AK121" s="274"/>
      <c r="AL121" s="273"/>
      <c r="AM121" s="273"/>
      <c r="AN121" s="281">
        <v>1</v>
      </c>
      <c r="AO121" s="273">
        <v>2023</v>
      </c>
      <c r="AP121" s="127" t="s">
        <v>1124</v>
      </c>
      <c r="AQ121" s="127" t="s">
        <v>1067</v>
      </c>
      <c r="AR121" s="127" t="s">
        <v>1121</v>
      </c>
      <c r="AS121" s="127" t="s">
        <v>58</v>
      </c>
      <c r="AT121" s="127" t="s">
        <v>333</v>
      </c>
      <c r="AU121" s="127" t="s">
        <v>1068</v>
      </c>
      <c r="AV121" s="127" t="s">
        <v>1065</v>
      </c>
      <c r="AW121" s="369" t="s">
        <v>1122</v>
      </c>
      <c r="AX121" s="341"/>
      <c r="AY121" s="339"/>
      <c r="AZ121" s="278"/>
      <c r="BA121" s="278"/>
      <c r="BB121" s="278"/>
      <c r="BC121" s="278"/>
      <c r="BD121" s="278"/>
      <c r="BE121" s="278"/>
      <c r="BF121" s="278"/>
      <c r="BG121" s="278"/>
      <c r="BH121" s="278"/>
      <c r="BI121" s="278"/>
      <c r="BJ121" s="278"/>
      <c r="BK121" s="278"/>
      <c r="BL121" s="278"/>
      <c r="BM121" s="278"/>
      <c r="BN121" s="278"/>
      <c r="BO121" s="278"/>
      <c r="BP121" s="278"/>
      <c r="BQ121" s="278"/>
      <c r="BR121" s="278"/>
    </row>
    <row r="122" spans="1:70" ht="409.6">
      <c r="A122" s="306">
        <v>2</v>
      </c>
      <c r="B122" s="11" t="s">
        <v>78</v>
      </c>
      <c r="C122" s="127"/>
      <c r="D122" s="127" t="s">
        <v>415</v>
      </c>
      <c r="E122" s="127"/>
      <c r="F122" s="40" t="s">
        <v>891</v>
      </c>
      <c r="G122" s="276" t="s">
        <v>892</v>
      </c>
      <c r="H122" s="276" t="s">
        <v>893</v>
      </c>
      <c r="I122" s="127" t="s">
        <v>894</v>
      </c>
      <c r="J122" s="127" t="s">
        <v>510</v>
      </c>
      <c r="K122" s="305"/>
      <c r="L122" s="306">
        <v>500</v>
      </c>
      <c r="M122" s="43" t="s">
        <v>935</v>
      </c>
      <c r="N122" s="12" t="s">
        <v>936</v>
      </c>
      <c r="O122" s="127" t="s">
        <v>895</v>
      </c>
      <c r="P122" s="127" t="s">
        <v>896</v>
      </c>
      <c r="Q122" s="127" t="s">
        <v>897</v>
      </c>
      <c r="R122" s="127" t="s">
        <v>1011</v>
      </c>
      <c r="S122" s="127" t="s">
        <v>146</v>
      </c>
      <c r="T122" s="127" t="s">
        <v>72</v>
      </c>
      <c r="U122" s="127" t="s">
        <v>898</v>
      </c>
      <c r="V122" s="127" t="s">
        <v>898</v>
      </c>
      <c r="W122" s="262" t="s">
        <v>899</v>
      </c>
      <c r="X122" s="127"/>
      <c r="Y122" s="304"/>
      <c r="Z122" s="304" t="s">
        <v>350</v>
      </c>
      <c r="AA122" s="304" t="s">
        <v>350</v>
      </c>
      <c r="AB122" s="304"/>
      <c r="AC122" s="304"/>
      <c r="AD122" s="306"/>
      <c r="AE122" s="304"/>
      <c r="AF122" s="304">
        <v>360</v>
      </c>
      <c r="AG122" s="304"/>
      <c r="AH122" s="304"/>
      <c r="AI122" s="304"/>
      <c r="AJ122" s="307">
        <v>0.05</v>
      </c>
      <c r="AK122" s="308">
        <v>18</v>
      </c>
      <c r="AL122" s="306"/>
      <c r="AM122" s="309"/>
      <c r="AN122" s="310">
        <v>18</v>
      </c>
      <c r="AO122" s="309">
        <v>2023</v>
      </c>
      <c r="AP122" s="127" t="s">
        <v>515</v>
      </c>
      <c r="AQ122" s="127" t="s">
        <v>516</v>
      </c>
      <c r="AR122" s="127" t="s">
        <v>897</v>
      </c>
      <c r="AS122" s="127" t="s">
        <v>900</v>
      </c>
      <c r="AT122" s="127" t="s">
        <v>84</v>
      </c>
      <c r="AU122" s="127" t="s">
        <v>901</v>
      </c>
      <c r="AV122" s="127" t="s">
        <v>902</v>
      </c>
      <c r="AW122" s="377">
        <v>2023</v>
      </c>
      <c r="AX122" s="336"/>
      <c r="AY122" s="336"/>
      <c r="AZ122" s="117"/>
      <c r="BA122" s="117"/>
      <c r="BB122" s="117"/>
      <c r="BC122" s="117"/>
      <c r="BD122" s="117"/>
      <c r="BE122" s="117"/>
      <c r="BF122" s="117"/>
      <c r="BG122" s="117"/>
      <c r="BH122" s="117"/>
      <c r="BI122" s="117"/>
      <c r="BJ122" s="117"/>
      <c r="BK122" s="117"/>
      <c r="BL122" s="117"/>
      <c r="BM122" s="117"/>
      <c r="BN122" s="117"/>
      <c r="BO122" s="117"/>
      <c r="BP122" s="117"/>
      <c r="BQ122" s="117"/>
      <c r="BR122" s="117"/>
    </row>
    <row r="124" spans="1:70">
      <c r="C124" s="379"/>
    </row>
  </sheetData>
  <sortState ref="A4:AW109">
    <sortCondition ref="S4:S109" customList="UA_M5.1.3_0000"/>
  </sortState>
  <mergeCells count="32">
    <mergeCell ref="O1:O2"/>
    <mergeCell ref="A120:E120"/>
    <mergeCell ref="N1:N2"/>
    <mergeCell ref="F1:F2"/>
    <mergeCell ref="G1:G2"/>
    <mergeCell ref="H1:H2"/>
    <mergeCell ref="I1:I2"/>
    <mergeCell ref="M1:M2"/>
    <mergeCell ref="A1:A3"/>
    <mergeCell ref="B1:B2"/>
    <mergeCell ref="C1:C2"/>
    <mergeCell ref="D1:D2"/>
    <mergeCell ref="E1:E2"/>
    <mergeCell ref="AR1:AR2"/>
    <mergeCell ref="AT1:AT2"/>
    <mergeCell ref="AU1:AU2"/>
    <mergeCell ref="AV1:AV2"/>
    <mergeCell ref="AW1:AW2"/>
    <mergeCell ref="X3:AC3"/>
    <mergeCell ref="AD3:AI3"/>
    <mergeCell ref="W1:W2"/>
    <mergeCell ref="X1:AC1"/>
    <mergeCell ref="AD1:AI1"/>
    <mergeCell ref="AO1:AO2"/>
    <mergeCell ref="AP1:AP2"/>
    <mergeCell ref="AQ1:AQ2"/>
    <mergeCell ref="P1:P2"/>
    <mergeCell ref="Q1:Q2"/>
    <mergeCell ref="R1:R2"/>
    <mergeCell ref="S1:S2"/>
    <mergeCell ref="U1:U2"/>
    <mergeCell ref="V1:V2"/>
  </mergeCells>
  <conditionalFormatting sqref="AW16">
    <cfRule type="cellIs" dxfId="0" priority="1" stopIfTrue="1" operator="less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Нижній Дніпро</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Dima Gekalo</dc:creator>
  <cp:lastModifiedBy>User</cp:lastModifiedBy>
  <cp:lastPrinted>2023-08-08T08:32:30Z</cp:lastPrinted>
  <dcterms:created xsi:type="dcterms:W3CDTF">2023-07-05T14:44:34Z</dcterms:created>
  <dcterms:modified xsi:type="dcterms:W3CDTF">2023-12-13T10:34:57Z</dcterms:modified>
</cp:coreProperties>
</file>